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hlk\Documents\Diáksportok 2017,2018\Atlétika\eredmények\"/>
    </mc:Choice>
  </mc:AlternateContent>
  <xr:revisionPtr revIDLastSave="0" documentId="13_ncr:1_{AF7584E6-1584-4269-AAF1-CAB7BA74E6C4}" xr6:coauthVersionLast="31" xr6:coauthVersionMax="31" xr10:uidLastSave="{00000000-0000-0000-0000-000000000000}"/>
  <bookViews>
    <workbookView xWindow="0" yWindow="0" windowWidth="11370" windowHeight="7350" firstSheet="1" activeTab="6" xr2:uid="{00000000-000D-0000-FFFF-FFFF00000000}"/>
  </bookViews>
  <sheets>
    <sheet name="I.Fiú" sheetId="1" r:id="rId1"/>
    <sheet name="II.Fiú" sheetId="2" r:id="rId2"/>
    <sheet name="III.Fiú" sheetId="3" r:id="rId3"/>
    <sheet name="IV.fiú" sheetId="4" r:id="rId4"/>
    <sheet name="I.Leány" sheetId="5" r:id="rId5"/>
    <sheet name="II.Leány" sheetId="6" r:id="rId6"/>
    <sheet name="III.Leány" sheetId="7" r:id="rId7"/>
    <sheet name="IV.Leány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C7" i="8" l="1"/>
  <c r="B7" i="8"/>
  <c r="C6" i="8"/>
  <c r="B6" i="8"/>
  <c r="C5" i="8"/>
  <c r="B5" i="8"/>
  <c r="C4" i="8"/>
  <c r="B4" i="8"/>
  <c r="C3" i="8"/>
  <c r="B3" i="8"/>
  <c r="C10" i="4" l="1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12" i="7" l="1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C11" i="3" l="1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C3" i="3"/>
  <c r="B3" i="3"/>
  <c r="C7" i="6" l="1"/>
  <c r="B7" i="6"/>
  <c r="C6" i="6"/>
  <c r="B6" i="6"/>
  <c r="C5" i="6"/>
  <c r="B5" i="6"/>
  <c r="C4" i="6"/>
  <c r="B4" i="6"/>
  <c r="C3" i="6"/>
  <c r="B3" i="6"/>
  <c r="B3" i="2" l="1"/>
  <c r="C8" i="2"/>
  <c r="B8" i="2"/>
  <c r="C7" i="2"/>
  <c r="B7" i="2"/>
  <c r="C6" i="2"/>
  <c r="B6" i="2"/>
  <c r="C5" i="2"/>
  <c r="B5" i="2"/>
  <c r="C4" i="2"/>
  <c r="B4" i="2"/>
  <c r="C3" i="2"/>
</calcChain>
</file>

<file path=xl/sharedStrings.xml><?xml version="1.0" encoding="utf-8"?>
<sst xmlns="http://schemas.openxmlformats.org/spreadsheetml/2006/main" count="108" uniqueCount="47">
  <si>
    <t>Iskola</t>
  </si>
  <si>
    <t>Pont</t>
  </si>
  <si>
    <t>1.</t>
  </si>
  <si>
    <t>2.</t>
  </si>
  <si>
    <t>3.</t>
  </si>
  <si>
    <t>4.</t>
  </si>
  <si>
    <t>5.</t>
  </si>
  <si>
    <t>6.</t>
  </si>
  <si>
    <t xml:space="preserve">II. korcsoport FIÚ CSAPAT verseny </t>
  </si>
  <si>
    <t xml:space="preserve">I. korcsoport FIÚ CSAPAT verseny </t>
  </si>
  <si>
    <t xml:space="preserve">I. korcsoport Leány CSAPAT verseny </t>
  </si>
  <si>
    <t>7.</t>
  </si>
  <si>
    <t xml:space="preserve">II. korcsoport LEÁNY CSAPAT verseny </t>
  </si>
  <si>
    <t xml:space="preserve">III. korcsoport FIÚ CSAPAT verseny </t>
  </si>
  <si>
    <t>8.</t>
  </si>
  <si>
    <t xml:space="preserve">III. korcsoport LEÁNY CSAPAT verseny </t>
  </si>
  <si>
    <t>Ssz</t>
  </si>
  <si>
    <t xml:space="preserve">IV. korcsoport FIÚ CSAPAT verseny </t>
  </si>
  <si>
    <t xml:space="preserve">IV. korcsoport LEÁNY CSAPAT verseny </t>
  </si>
  <si>
    <r>
      <rPr>
        <b/>
        <sz val="10"/>
        <color rgb="FF000000"/>
        <rFont val="Times New Roman"/>
        <family val="1"/>
        <charset val="238"/>
      </rPr>
      <t>Fillér</t>
    </r>
    <r>
      <rPr>
        <sz val="10"/>
        <color rgb="FF000000"/>
        <rFont val="Times New Roman"/>
        <family val="1"/>
        <charset val="238"/>
      </rPr>
      <t xml:space="preserve">
Réthelyi Mihály 240     Fabris Giovanni 201    Hidvégi Levente 201     Sólyom Márk      189        Szűcs Attila 182             Verbói Márton 177                                                       4x50  118</t>
    </r>
  </si>
  <si>
    <r>
      <rPr>
        <b/>
        <sz val="10"/>
        <color rgb="FF000000"/>
        <rFont val="Times New Roman"/>
        <family val="1"/>
        <charset val="238"/>
      </rPr>
      <t xml:space="preserve">Öku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Bajza Botond  214        Horváth Keve 198     Duzmath Bálin 194       Deutsch Ármin  193         Uherkovich Álmos 151    Horváth-Tomka Bernárd  150                                                                               4x50  104</t>
    </r>
  </si>
  <si>
    <r>
      <rPr>
        <b/>
        <i/>
        <sz val="10"/>
        <color rgb="FF000000"/>
        <rFont val="Times New Roman"/>
        <family val="1"/>
        <charset val="238"/>
      </rPr>
      <t xml:space="preserve">Szabó L.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Hajdú Péter   216       Turányi Marci   195     Tatar Gellért  189       Kovács Konrád  172        Bérczy Dávid   145        Herczeg Zoli   108                                                                4x50  84</t>
    </r>
  </si>
  <si>
    <t>1131p</t>
  </si>
  <si>
    <t>1054p</t>
  </si>
  <si>
    <t>1001p</t>
  </si>
  <si>
    <t>950p</t>
  </si>
  <si>
    <r>
      <rPr>
        <b/>
        <sz val="10"/>
        <color rgb="FF000000"/>
        <rFont val="Times New Roman"/>
        <family val="1"/>
        <charset val="238"/>
      </rPr>
      <t xml:space="preserve">Áldás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Kirst Alexander  200     Ovádi Domonkos  189           Kövér Zalán   159         Hárshegyi Áron   152                       Saincaize Dániel   147         Kozma Benedek    143                      4x50    103</t>
    </r>
  </si>
  <si>
    <t>911p</t>
  </si>
  <si>
    <r>
      <rPr>
        <b/>
        <sz val="10"/>
        <color rgb="FF000000"/>
        <rFont val="Times New Roman"/>
        <family val="1"/>
        <charset val="238"/>
      </rPr>
      <t xml:space="preserve">Budenz                            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Szilasi-Mazsó Magok   187     Pócza Márton     185                      Garavits Levente   171     Darvas Miklós    139  Pados Máté   123    Kovács Barna     121                                4x50   106</t>
    </r>
  </si>
  <si>
    <r>
      <rPr>
        <b/>
        <sz val="10"/>
        <color rgb="FF000000"/>
        <rFont val="Times New Roman"/>
        <family val="1"/>
        <charset val="238"/>
      </rPr>
      <t xml:space="preserve">SEK                            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Marton  Maxim  189     Kovács Bence   157                      Kovács Csaba  149     Sávolt Dorián     142        Pavlidis Alexandros  130   Thang-Kim Jayden Shiwon  124                                                                 4x50   94</t>
    </r>
  </si>
  <si>
    <t>833p</t>
  </si>
  <si>
    <t>861p</t>
  </si>
  <si>
    <r>
      <rPr>
        <b/>
        <sz val="10"/>
        <color rgb="FF000000"/>
        <rFont val="Times New Roman"/>
        <family val="1"/>
        <charset val="238"/>
      </rPr>
      <t xml:space="preserve">Újlaki                            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Falvay Pál  169    Mitropulos Kontatinos  157                      Müllner Bogát   144     Silvestri Ruben  137         Nagy Zalán   132   Szaszkó Benedek    123                                4x50   94</t>
    </r>
  </si>
  <si>
    <r>
      <rPr>
        <b/>
        <sz val="10"/>
        <color rgb="FF000000"/>
        <rFont val="Times New Roman"/>
        <family val="1"/>
        <charset val="238"/>
      </rPr>
      <t>Fillér</t>
    </r>
    <r>
      <rPr>
        <sz val="10"/>
        <color rgb="FF000000"/>
        <rFont val="Times New Roman"/>
        <family val="1"/>
        <charset val="238"/>
      </rPr>
      <t xml:space="preserve">
Firle-Kiss Bora   217  Kovács Elza   189    Kropkó Jázmin   164       Szűcs -Lechner Lorin  160       Nagy dorottya   134                    Ombódi Angelika 119                                                                      4x50 113                                                                                             </t>
    </r>
  </si>
  <si>
    <r>
      <rPr>
        <b/>
        <sz val="10"/>
        <color rgb="FF000000"/>
        <rFont val="Times New Roman"/>
        <family val="1"/>
        <charset val="238"/>
      </rPr>
      <t xml:space="preserve">Szabó L.                          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Nemcsek Gréta   218     Leiner Linda 163           Pácza Blanka 155      Borsos Betty   148    Pócza Luca 147   Csonka Mira   113                                                                        4x50  94</t>
    </r>
  </si>
  <si>
    <t>925p</t>
  </si>
  <si>
    <t>977p</t>
  </si>
  <si>
    <t>837p</t>
  </si>
  <si>
    <r>
      <rPr>
        <b/>
        <sz val="10"/>
        <color rgb="FF000000"/>
        <rFont val="Times New Roman"/>
        <family val="1"/>
        <charset val="238"/>
      </rPr>
      <t xml:space="preserve">Öku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Cserháti Sarolta  168      Káplár Zsófia  161  Bacskai Lili  149    Holdampf Réka   143        Villányi Viktória        132                          4x50  84</t>
    </r>
  </si>
  <si>
    <t>818p</t>
  </si>
  <si>
    <r>
      <rPr>
        <b/>
        <sz val="10"/>
        <color rgb="FF000000"/>
        <rFont val="Times New Roman"/>
        <family val="1"/>
        <charset val="238"/>
      </rPr>
      <t xml:space="preserve">Áldás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 Pálinkás Réka 176    Reményi Szavanna  173   Sikoly-Nagy Lorella  142    Hargita Hédi   130    Surányi Aliz  127    Háfra Panna      95            4x50  70</t>
    </r>
  </si>
  <si>
    <t>639p</t>
  </si>
  <si>
    <r>
      <rPr>
        <b/>
        <sz val="10"/>
        <color rgb="FF000000"/>
        <rFont val="Times New Roman"/>
        <family val="1"/>
        <charset val="238"/>
      </rPr>
      <t xml:space="preserve">SEK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 Fenyő Johanna Mira  147   Mady Fruzsina  147   Sávolt Karolina  112             Poljakov Sophia Patrícia   85   Huszár Emese  79                   4x50  69</t>
    </r>
  </si>
  <si>
    <t>537p</t>
  </si>
  <si>
    <r>
      <rPr>
        <b/>
        <sz val="10"/>
        <color rgb="FF000000"/>
        <rFont val="Times New Roman"/>
        <family val="1"/>
        <charset val="238"/>
      </rPr>
      <t xml:space="preserve">Újlaki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 Labossa Nóra  142    Markó Dóra  114  Kispál Villő  87                Hetényi Sarolta  80    Kassai Gréta  79    Bajusz Boglárka   73       4x50  35</t>
    </r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</si>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</sst>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 p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top" wrapText="1"/>
    </xf>
    <xf numFmtId="164" fontId="4" fillId="4" borderId="4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top" wrapText="1"/>
    </xf>
    <xf numFmtId="164" fontId="4" fillId="4" borderId="6" xfId="0" applyNumberFormat="1" applyFont="1" applyFill="1" applyBorder="1" applyAlignment="1">
      <alignment horizontal="righ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center" wrapText="1"/>
    </xf>
    <xf numFmtId="0" fontId="1" fillId="0" borderId="0" xfId="0" applyFont="1"/>
    <xf numFmtId="164" fontId="4" fillId="4" borderId="4" xfId="0" applyNumberFormat="1" applyFont="1" applyFill="1" applyBorder="1" applyAlignment="1">
      <alignment vertical="center"/>
    </xf>
    <xf numFmtId="164" fontId="4" fillId="4" borderId="6" xfId="0" applyNumberFormat="1" applyFont="1" applyFill="1" applyBorder="1" applyAlignment="1">
      <alignment vertical="center"/>
    </xf>
    <xf numFmtId="164" fontId="4" fillId="4" borderId="9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top" wrapText="1"/>
    </xf>
    <xf numFmtId="164" fontId="4" fillId="3" borderId="4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 wrapText="1"/>
    </xf>
    <xf numFmtId="164" fontId="4" fillId="3" borderId="9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top" wrapText="1"/>
    </xf>
    <xf numFmtId="0" fontId="8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8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top" wrapText="1"/>
    </xf>
    <xf numFmtId="0" fontId="12" fillId="3" borderId="3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/>
    </xf>
    <xf numFmtId="0" fontId="12" fillId="4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&#250;_IIkcs_m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&#250;_IIIkcs_m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&#250;_IVkcs_m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e&#225;ny_IIkcs_m1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e&#225;ny_IIIkcs_m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e&#225;ny_IVkcs_m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ú"/>
      <sheetName val="Be"/>
      <sheetName val="Egyéni"/>
      <sheetName val="Csapat"/>
    </sheetNames>
    <sheetDataSet>
      <sheetData sheetId="0"/>
      <sheetData sheetId="1">
        <row r="27">
          <cell r="A27" t="str">
            <v>Áldás</v>
          </cell>
        </row>
        <row r="29">
          <cell r="A29" t="str">
            <v>Gönczöl Gergő</v>
          </cell>
          <cell r="I29">
            <v>312</v>
          </cell>
          <cell r="K29">
            <v>1577</v>
          </cell>
        </row>
        <row r="30">
          <cell r="A30" t="str">
            <v>Nagy András</v>
          </cell>
          <cell r="I30">
            <v>284</v>
          </cell>
        </row>
        <row r="31">
          <cell r="A31" t="str">
            <v xml:space="preserve">Benedek Szabolcs </v>
          </cell>
          <cell r="I31">
            <v>281</v>
          </cell>
        </row>
        <row r="32">
          <cell r="A32" t="str">
            <v>Borbély Mihály</v>
          </cell>
          <cell r="I32">
            <v>274</v>
          </cell>
        </row>
        <row r="33">
          <cell r="A33" t="str">
            <v>Betegh Soma</v>
          </cell>
          <cell r="I33">
            <v>275</v>
          </cell>
          <cell r="K33" t="str">
            <v>4×100</v>
          </cell>
        </row>
        <row r="34">
          <cell r="A34"/>
          <cell r="I34">
            <v>0</v>
          </cell>
          <cell r="K34">
            <v>151</v>
          </cell>
        </row>
        <row r="37">
          <cell r="A37" t="str">
            <v>Budenz</v>
          </cell>
        </row>
        <row r="39">
          <cell r="A39" t="str">
            <v>Jakab Attila</v>
          </cell>
          <cell r="I39">
            <v>314</v>
          </cell>
          <cell r="K39">
            <v>1581</v>
          </cell>
        </row>
        <row r="40">
          <cell r="A40" t="str">
            <v>Khaut András</v>
          </cell>
          <cell r="I40">
            <v>281</v>
          </cell>
        </row>
        <row r="41">
          <cell r="A41" t="str">
            <v>Sánta Máté</v>
          </cell>
          <cell r="I41">
            <v>284</v>
          </cell>
        </row>
        <row r="42">
          <cell r="A42" t="str">
            <v>Herczeg József</v>
          </cell>
          <cell r="I42">
            <v>265</v>
          </cell>
        </row>
        <row r="43">
          <cell r="A43" t="str">
            <v>Bérczes Lajos</v>
          </cell>
          <cell r="I43">
            <v>277</v>
          </cell>
          <cell r="K43" t="str">
            <v>4×100</v>
          </cell>
        </row>
        <row r="44">
          <cell r="A44"/>
          <cell r="I44">
            <v>0</v>
          </cell>
          <cell r="K44">
            <v>160</v>
          </cell>
        </row>
        <row r="47">
          <cell r="A47" t="str">
            <v>Fillér</v>
          </cell>
        </row>
        <row r="49">
          <cell r="A49" t="str">
            <v>Hidvégi Gergő</v>
          </cell>
          <cell r="I49">
            <v>330</v>
          </cell>
          <cell r="K49">
            <v>1754</v>
          </cell>
        </row>
        <row r="50">
          <cell r="A50" t="str">
            <v>Balázs Bálint</v>
          </cell>
          <cell r="I50">
            <v>351</v>
          </cell>
        </row>
        <row r="51">
          <cell r="A51" t="str">
            <v>Gyöngyösi Simon</v>
          </cell>
          <cell r="I51">
            <v>287</v>
          </cell>
        </row>
        <row r="52">
          <cell r="A52" t="str">
            <v>Zöld Zalán</v>
          </cell>
          <cell r="I52">
            <v>301</v>
          </cell>
        </row>
        <row r="53">
          <cell r="A53" t="str">
            <v>Kőszegi-Hoffman Dániel</v>
          </cell>
          <cell r="I53">
            <v>307</v>
          </cell>
          <cell r="K53" t="str">
            <v>4×100</v>
          </cell>
        </row>
        <row r="54">
          <cell r="A54"/>
          <cell r="I54">
            <v>0</v>
          </cell>
          <cell r="K54">
            <v>178</v>
          </cell>
        </row>
        <row r="57">
          <cell r="A57" t="str">
            <v>Öku</v>
          </cell>
        </row>
        <row r="59">
          <cell r="A59" t="str">
            <v>Villányi Bálint</v>
          </cell>
          <cell r="I59">
            <v>211</v>
          </cell>
          <cell r="K59">
            <v>1326</v>
          </cell>
        </row>
        <row r="60">
          <cell r="A60" t="str">
            <v>Réthi Dénes</v>
          </cell>
          <cell r="I60">
            <v>207</v>
          </cell>
        </row>
        <row r="61">
          <cell r="A61" t="str">
            <v>Gaál Csanád</v>
          </cell>
          <cell r="I61">
            <v>252</v>
          </cell>
        </row>
        <row r="62">
          <cell r="A62" t="str">
            <v>Sziebert Vince</v>
          </cell>
          <cell r="I62">
            <v>312</v>
          </cell>
        </row>
        <row r="63">
          <cell r="A63" t="str">
            <v>Mészáros Hunor</v>
          </cell>
          <cell r="I63">
            <v>236</v>
          </cell>
          <cell r="K63" t="str">
            <v>4×100</v>
          </cell>
        </row>
        <row r="64">
          <cell r="A64"/>
          <cell r="I64">
            <v>0</v>
          </cell>
          <cell r="K64">
            <v>108</v>
          </cell>
        </row>
        <row r="67">
          <cell r="A67" t="str">
            <v>Szabó L.</v>
          </cell>
        </row>
        <row r="69">
          <cell r="A69" t="str">
            <v>Lukács Máté</v>
          </cell>
          <cell r="I69">
            <v>347</v>
          </cell>
          <cell r="K69">
            <v>1676</v>
          </cell>
        </row>
        <row r="70">
          <cell r="A70" t="str">
            <v>Fúzik Zoárd</v>
          </cell>
          <cell r="I70">
            <v>274</v>
          </cell>
        </row>
        <row r="71">
          <cell r="A71" t="str">
            <v>Pácza Olivér</v>
          </cell>
          <cell r="I71">
            <v>332</v>
          </cell>
        </row>
        <row r="72">
          <cell r="A72" t="str">
            <v>Völgyi Dominik</v>
          </cell>
          <cell r="I72">
            <v>275</v>
          </cell>
        </row>
        <row r="73">
          <cell r="A73" t="str">
            <v>Turányi Mátyás</v>
          </cell>
          <cell r="I73">
            <v>279</v>
          </cell>
          <cell r="K73" t="str">
            <v>4×100</v>
          </cell>
        </row>
        <row r="74">
          <cell r="A74"/>
          <cell r="I74">
            <v>0</v>
          </cell>
          <cell r="K74">
            <v>169</v>
          </cell>
        </row>
        <row r="77">
          <cell r="A77" t="str">
            <v>Újlaki</v>
          </cell>
        </row>
        <row r="79">
          <cell r="A79" t="str">
            <v>Nádori Levente</v>
          </cell>
          <cell r="I79">
            <v>278</v>
          </cell>
          <cell r="K79">
            <v>1580</v>
          </cell>
        </row>
        <row r="80">
          <cell r="A80" t="str">
            <v>Benedek Mór</v>
          </cell>
          <cell r="I80">
            <v>340</v>
          </cell>
        </row>
        <row r="81">
          <cell r="A81" t="str">
            <v>Sárváry Dániel</v>
          </cell>
          <cell r="I81">
            <v>266</v>
          </cell>
        </row>
        <row r="82">
          <cell r="A82" t="str">
            <v>Pálvölgyi Máté</v>
          </cell>
          <cell r="I82">
            <v>274</v>
          </cell>
        </row>
        <row r="83">
          <cell r="A83" t="str">
            <v>Pacher Máté</v>
          </cell>
          <cell r="I83">
            <v>292</v>
          </cell>
          <cell r="K83" t="str">
            <v>4×100</v>
          </cell>
        </row>
        <row r="84">
          <cell r="A84"/>
          <cell r="I84">
            <v>0</v>
          </cell>
          <cell r="K84">
            <v>130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ú"/>
      <sheetName val="Be"/>
      <sheetName val="Egyéni"/>
      <sheetName val="Csapat"/>
    </sheetNames>
    <sheetDataSet>
      <sheetData sheetId="0"/>
      <sheetData sheetId="1">
        <row r="37">
          <cell r="A37" t="str">
            <v>Áldás</v>
          </cell>
        </row>
        <row r="39">
          <cell r="A39" t="str">
            <v>Mihályi Máté</v>
          </cell>
          <cell r="K39">
            <v>443</v>
          </cell>
          <cell r="M39">
            <v>2339</v>
          </cell>
        </row>
        <row r="40">
          <cell r="A40" t="str">
            <v>Plesz Gergő</v>
          </cell>
          <cell r="K40">
            <v>525</v>
          </cell>
        </row>
        <row r="41">
          <cell r="A41" t="str">
            <v>Szántó Jonatán</v>
          </cell>
          <cell r="K41">
            <v>486</v>
          </cell>
        </row>
        <row r="42">
          <cell r="A42" t="str">
            <v>Farkas Mór</v>
          </cell>
          <cell r="K42">
            <v>422</v>
          </cell>
        </row>
        <row r="43">
          <cell r="A43" t="str">
            <v>Bene Csongor</v>
          </cell>
          <cell r="K43">
            <v>463</v>
          </cell>
        </row>
        <row r="44">
          <cell r="A44"/>
          <cell r="K44">
            <v>0</v>
          </cell>
        </row>
        <row r="47">
          <cell r="A47" t="str">
            <v>Budai Gyermekszempont</v>
          </cell>
        </row>
        <row r="49">
          <cell r="A49" t="str">
            <v>Vajna Mastalli Márton</v>
          </cell>
          <cell r="K49">
            <v>659</v>
          </cell>
          <cell r="M49">
            <v>659</v>
          </cell>
        </row>
        <row r="50">
          <cell r="A50"/>
          <cell r="K50">
            <v>0</v>
          </cell>
        </row>
        <row r="51">
          <cell r="A51"/>
          <cell r="K51">
            <v>0</v>
          </cell>
        </row>
        <row r="52">
          <cell r="A52"/>
          <cell r="K52">
            <v>0</v>
          </cell>
        </row>
        <row r="53">
          <cell r="A53"/>
          <cell r="K53">
            <v>0</v>
          </cell>
        </row>
        <row r="54">
          <cell r="A54"/>
          <cell r="K54">
            <v>0</v>
          </cell>
        </row>
        <row r="57">
          <cell r="A57" t="str">
            <v>Baár-Madas</v>
          </cell>
        </row>
        <row r="59">
          <cell r="A59" t="str">
            <v>Borsos Balázs</v>
          </cell>
          <cell r="K59">
            <v>409</v>
          </cell>
          <cell r="M59">
            <v>2181</v>
          </cell>
        </row>
        <row r="60">
          <cell r="A60" t="str">
            <v>Szalontai László</v>
          </cell>
          <cell r="K60">
            <v>382</v>
          </cell>
        </row>
        <row r="61">
          <cell r="A61" t="str">
            <v>Kovács Bendegúz</v>
          </cell>
          <cell r="K61">
            <v>414</v>
          </cell>
        </row>
        <row r="62">
          <cell r="A62" t="str">
            <v>Szalontai Bálint</v>
          </cell>
          <cell r="K62">
            <v>500</v>
          </cell>
        </row>
        <row r="63">
          <cell r="A63" t="str">
            <v>Koppány Márton</v>
          </cell>
          <cell r="K63">
            <v>476</v>
          </cell>
        </row>
        <row r="64">
          <cell r="A64"/>
          <cell r="K64">
            <v>0</v>
          </cell>
        </row>
        <row r="67">
          <cell r="A67" t="str">
            <v>Csik</v>
          </cell>
        </row>
        <row r="69">
          <cell r="A69" t="str">
            <v>Bodnár Zoltán</v>
          </cell>
          <cell r="K69">
            <v>454</v>
          </cell>
          <cell r="M69">
            <v>2181</v>
          </cell>
        </row>
        <row r="70">
          <cell r="A70" t="str">
            <v>Nagy Krisztián</v>
          </cell>
          <cell r="K70">
            <v>421</v>
          </cell>
        </row>
        <row r="71">
          <cell r="A71" t="str">
            <v>Kruppa Péter</v>
          </cell>
          <cell r="K71">
            <v>478</v>
          </cell>
        </row>
        <row r="72">
          <cell r="A72" t="str">
            <v>Jankó-Brezovay Bence</v>
          </cell>
          <cell r="K72">
            <v>417</v>
          </cell>
        </row>
        <row r="73">
          <cell r="A73" t="str">
            <v>Kovács Márkó</v>
          </cell>
          <cell r="K73">
            <v>411</v>
          </cell>
        </row>
        <row r="74">
          <cell r="A74"/>
          <cell r="K74">
            <v>0</v>
          </cell>
        </row>
        <row r="77">
          <cell r="A77" t="str">
            <v>Fillér</v>
          </cell>
        </row>
        <row r="79">
          <cell r="A79" t="str">
            <v>Sárközi Keve</v>
          </cell>
          <cell r="K79">
            <v>494</v>
          </cell>
          <cell r="M79">
            <v>2405</v>
          </cell>
        </row>
        <row r="80">
          <cell r="A80" t="str">
            <v>Karai Miklós</v>
          </cell>
          <cell r="K80">
            <v>473</v>
          </cell>
        </row>
        <row r="81">
          <cell r="A81" t="str">
            <v>Kropkó Márton</v>
          </cell>
          <cell r="K81">
            <v>461</v>
          </cell>
        </row>
        <row r="82">
          <cell r="A82" t="str">
            <v>Szoboszlai Gábor</v>
          </cell>
          <cell r="K82">
            <v>511</v>
          </cell>
        </row>
        <row r="83">
          <cell r="A83" t="str">
            <v>Takács Benedek</v>
          </cell>
          <cell r="K83">
            <v>466</v>
          </cell>
        </row>
        <row r="84">
          <cell r="A84"/>
          <cell r="K84">
            <v>0</v>
          </cell>
        </row>
        <row r="87">
          <cell r="A87" t="str">
            <v>Klebi</v>
          </cell>
        </row>
        <row r="89">
          <cell r="A89" t="str">
            <v>Vonyik Samu</v>
          </cell>
          <cell r="K89">
            <v>457</v>
          </cell>
          <cell r="M89">
            <v>2160</v>
          </cell>
        </row>
        <row r="90">
          <cell r="A90" t="str">
            <v>Murber Dani</v>
          </cell>
          <cell r="K90">
            <v>406</v>
          </cell>
        </row>
        <row r="91">
          <cell r="A91" t="str">
            <v>Schilling Bertalan</v>
          </cell>
          <cell r="K91">
            <v>460</v>
          </cell>
        </row>
        <row r="92">
          <cell r="A92" t="str">
            <v>Szőke Dezső</v>
          </cell>
          <cell r="K92">
            <v>471</v>
          </cell>
        </row>
        <row r="93">
          <cell r="A93" t="str">
            <v>Duma Zétény</v>
          </cell>
          <cell r="K93">
            <v>366</v>
          </cell>
        </row>
        <row r="94">
          <cell r="A94"/>
          <cell r="K94">
            <v>0</v>
          </cell>
        </row>
        <row r="97">
          <cell r="A97" t="str">
            <v>Öku</v>
          </cell>
        </row>
        <row r="99">
          <cell r="A99" t="str">
            <v>Geiszter Barna</v>
          </cell>
          <cell r="K99">
            <v>527</v>
          </cell>
          <cell r="M99">
            <v>1992</v>
          </cell>
        </row>
        <row r="100">
          <cell r="A100" t="str">
            <v>Anthony Konrád</v>
          </cell>
          <cell r="K100">
            <v>408</v>
          </cell>
        </row>
        <row r="101">
          <cell r="A101" t="str">
            <v>Csapody Lőrinc</v>
          </cell>
          <cell r="K101">
            <v>305</v>
          </cell>
        </row>
        <row r="102">
          <cell r="A102" t="str">
            <v>Horváth Csaba</v>
          </cell>
          <cell r="K102">
            <v>331</v>
          </cell>
        </row>
        <row r="103">
          <cell r="A103" t="str">
            <v>Fodor Marcell</v>
          </cell>
          <cell r="K103">
            <v>421</v>
          </cell>
        </row>
        <row r="104">
          <cell r="A104"/>
          <cell r="K104">
            <v>0</v>
          </cell>
        </row>
        <row r="107">
          <cell r="A107" t="str">
            <v>Szabó L.</v>
          </cell>
        </row>
        <row r="109">
          <cell r="A109" t="str">
            <v>Fekete Áron</v>
          </cell>
          <cell r="K109">
            <v>361</v>
          </cell>
          <cell r="M109">
            <v>1850</v>
          </cell>
        </row>
        <row r="110">
          <cell r="A110" t="str">
            <v>Varga Áron</v>
          </cell>
          <cell r="K110">
            <v>409</v>
          </cell>
        </row>
        <row r="111">
          <cell r="A111" t="str">
            <v>Bucskó Zalán</v>
          </cell>
          <cell r="K111">
            <v>396</v>
          </cell>
        </row>
        <row r="112">
          <cell r="A112" t="str">
            <v>Cabadze Jakob</v>
          </cell>
          <cell r="K112">
            <v>308</v>
          </cell>
        </row>
        <row r="113">
          <cell r="A113" t="str">
            <v>Krant Márk</v>
          </cell>
          <cell r="K113">
            <v>376</v>
          </cell>
        </row>
        <row r="114">
          <cell r="A114"/>
          <cell r="K114">
            <v>0</v>
          </cell>
        </row>
        <row r="117">
          <cell r="A117" t="str">
            <v>Újlaki</v>
          </cell>
        </row>
        <row r="119">
          <cell r="A119" t="str">
            <v>Armari Ármin</v>
          </cell>
          <cell r="K119">
            <v>440</v>
          </cell>
          <cell r="M119">
            <v>2145</v>
          </cell>
        </row>
        <row r="120">
          <cell r="A120" t="str">
            <v>Jenei Csongor</v>
          </cell>
          <cell r="K120">
            <v>389</v>
          </cell>
        </row>
        <row r="121">
          <cell r="A121" t="str">
            <v>Szilárd Zsigmond</v>
          </cell>
          <cell r="K121">
            <v>446</v>
          </cell>
        </row>
        <row r="122">
          <cell r="A122" t="str">
            <v xml:space="preserve">Hijner Luca </v>
          </cell>
          <cell r="K122">
            <v>508</v>
          </cell>
        </row>
        <row r="123">
          <cell r="A123" t="str">
            <v>Borgatti Nicolo</v>
          </cell>
          <cell r="K123">
            <v>362</v>
          </cell>
        </row>
        <row r="124">
          <cell r="A124"/>
          <cell r="K124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ú"/>
      <sheetName val="Be"/>
      <sheetName val="Egyéni"/>
      <sheetName val="Csapat"/>
    </sheetNames>
    <sheetDataSet>
      <sheetData sheetId="0"/>
      <sheetData sheetId="1">
        <row r="4">
          <cell r="A4" t="str">
            <v>Pogány Attila</v>
          </cell>
        </row>
        <row r="27">
          <cell r="A27" t="str">
            <v>Áldás</v>
          </cell>
        </row>
        <row r="29">
          <cell r="A29" t="str">
            <v>Szécsi Tamás</v>
          </cell>
          <cell r="M29">
            <v>502</v>
          </cell>
          <cell r="O29">
            <v>2730</v>
          </cell>
        </row>
        <row r="30">
          <cell r="A30" t="str">
            <v>Schábel Martin</v>
          </cell>
          <cell r="M30">
            <v>634</v>
          </cell>
        </row>
        <row r="31">
          <cell r="A31" t="str">
            <v>Orgoványi Botond</v>
          </cell>
          <cell r="M31">
            <v>519</v>
          </cell>
        </row>
        <row r="32">
          <cell r="A32" t="str">
            <v>Radnómszki Ferenc</v>
          </cell>
          <cell r="M32">
            <v>560</v>
          </cell>
        </row>
        <row r="33">
          <cell r="A33" t="str">
            <v>Szántó Benjámin</v>
          </cell>
          <cell r="M33">
            <v>515</v>
          </cell>
        </row>
        <row r="34">
          <cell r="M34">
            <v>0</v>
          </cell>
        </row>
        <row r="37">
          <cell r="A37" t="str">
            <v>Budenz</v>
          </cell>
        </row>
        <row r="39">
          <cell r="A39" t="str">
            <v>Györke Viktor</v>
          </cell>
          <cell r="M39">
            <v>330</v>
          </cell>
          <cell r="O39">
            <v>1856</v>
          </cell>
        </row>
        <row r="40">
          <cell r="A40" t="str">
            <v>Gál Zsombor</v>
          </cell>
          <cell r="M40">
            <v>358</v>
          </cell>
        </row>
        <row r="41">
          <cell r="A41" t="str">
            <v>Gyarmati András</v>
          </cell>
          <cell r="M41">
            <v>567</v>
          </cell>
        </row>
        <row r="42">
          <cell r="A42" t="str">
            <v>Broviszki András</v>
          </cell>
          <cell r="M42">
            <v>321</v>
          </cell>
        </row>
        <row r="43">
          <cell r="A43" t="str">
            <v>Hajducsek Gergő</v>
          </cell>
          <cell r="M43">
            <v>280</v>
          </cell>
        </row>
        <row r="44">
          <cell r="A44"/>
          <cell r="M44">
            <v>0</v>
          </cell>
        </row>
        <row r="47">
          <cell r="A47" t="str">
            <v>Csik</v>
          </cell>
        </row>
        <row r="49">
          <cell r="A49" t="str">
            <v>Fekete Paolo</v>
          </cell>
          <cell r="M49">
            <v>620</v>
          </cell>
          <cell r="O49">
            <v>3506</v>
          </cell>
        </row>
        <row r="50">
          <cell r="A50" t="str">
            <v>Pacor Bendegúz</v>
          </cell>
          <cell r="M50">
            <v>750</v>
          </cell>
        </row>
        <row r="51">
          <cell r="A51" t="str">
            <v>Kelemen Ádám</v>
          </cell>
          <cell r="M51">
            <v>664</v>
          </cell>
        </row>
        <row r="52">
          <cell r="A52" t="str">
            <v>Kiss Kolos</v>
          </cell>
          <cell r="M52">
            <v>643</v>
          </cell>
        </row>
        <row r="53">
          <cell r="A53" t="str">
            <v>Klinkó Barnabás</v>
          </cell>
          <cell r="M53">
            <v>829</v>
          </cell>
        </row>
        <row r="54">
          <cell r="A54"/>
          <cell r="M54">
            <v>0</v>
          </cell>
        </row>
        <row r="57">
          <cell r="A57" t="str">
            <v>Fillér</v>
          </cell>
        </row>
        <row r="59">
          <cell r="A59" t="str">
            <v>Németh Miklós</v>
          </cell>
          <cell r="M59">
            <v>789</v>
          </cell>
          <cell r="O59">
            <v>3369</v>
          </cell>
        </row>
        <row r="60">
          <cell r="A60" t="str">
            <v>Kovács Dominik</v>
          </cell>
          <cell r="M60">
            <v>703</v>
          </cell>
        </row>
        <row r="61">
          <cell r="A61" t="str">
            <v>Széphelyi Ákos</v>
          </cell>
          <cell r="M61">
            <v>694</v>
          </cell>
        </row>
        <row r="62">
          <cell r="A62" t="str">
            <v>Bíró Dávid</v>
          </cell>
          <cell r="M62">
            <v>601</v>
          </cell>
        </row>
        <row r="63">
          <cell r="A63" t="str">
            <v>Papp Gergő</v>
          </cell>
          <cell r="M63">
            <v>582</v>
          </cell>
        </row>
        <row r="64">
          <cell r="A64"/>
          <cell r="M64">
            <v>0</v>
          </cell>
        </row>
        <row r="67">
          <cell r="A67" t="str">
            <v>Klebi</v>
          </cell>
        </row>
        <row r="69">
          <cell r="A69" t="str">
            <v>Szabó Domonkos</v>
          </cell>
          <cell r="M69">
            <v>572</v>
          </cell>
          <cell r="O69">
            <v>2973</v>
          </cell>
        </row>
        <row r="70">
          <cell r="A70" t="str">
            <v>Fasang Lőrinc</v>
          </cell>
          <cell r="M70">
            <v>538</v>
          </cell>
        </row>
        <row r="71">
          <cell r="A71" t="str">
            <v>Selmeci Simon</v>
          </cell>
          <cell r="M71">
            <v>612</v>
          </cell>
        </row>
        <row r="72">
          <cell r="A72" t="str">
            <v>Jakabffy Mihály</v>
          </cell>
          <cell r="M72">
            <v>571</v>
          </cell>
        </row>
        <row r="73">
          <cell r="A73" t="str">
            <v>Gáspár Márton</v>
          </cell>
          <cell r="M73">
            <v>680</v>
          </cell>
        </row>
        <row r="74">
          <cell r="A74"/>
          <cell r="M74">
            <v>0</v>
          </cell>
        </row>
        <row r="77">
          <cell r="A77" t="str">
            <v>Móricz</v>
          </cell>
        </row>
        <row r="79">
          <cell r="A79" t="str">
            <v>Csibrák Barna</v>
          </cell>
          <cell r="M79">
            <v>408</v>
          </cell>
          <cell r="O79">
            <v>1774</v>
          </cell>
        </row>
        <row r="80">
          <cell r="A80" t="str">
            <v>Halpern Ádám</v>
          </cell>
          <cell r="M80">
            <v>387</v>
          </cell>
        </row>
        <row r="81">
          <cell r="A81" t="str">
            <v>Taraczky Olivér</v>
          </cell>
          <cell r="M81">
            <v>207</v>
          </cell>
        </row>
        <row r="82">
          <cell r="A82" t="str">
            <v>Tihanyi-Tóth Bence</v>
          </cell>
          <cell r="M82">
            <v>414</v>
          </cell>
        </row>
        <row r="83">
          <cell r="A83" t="str">
            <v>Váradi Máté</v>
          </cell>
          <cell r="M83">
            <v>358</v>
          </cell>
        </row>
        <row r="84">
          <cell r="A84"/>
          <cell r="M84">
            <v>0</v>
          </cell>
        </row>
        <row r="87">
          <cell r="A87" t="str">
            <v>Öku</v>
          </cell>
        </row>
        <row r="89">
          <cell r="A89" t="str">
            <v>Arányi Barna</v>
          </cell>
          <cell r="M89">
            <v>641</v>
          </cell>
          <cell r="O89">
            <v>2951</v>
          </cell>
        </row>
        <row r="90">
          <cell r="A90" t="str">
            <v>Marosvári Gellért</v>
          </cell>
          <cell r="M90">
            <v>673</v>
          </cell>
        </row>
        <row r="91">
          <cell r="A91" t="str">
            <v>Nagy Zsigmond</v>
          </cell>
          <cell r="M91">
            <v>494</v>
          </cell>
        </row>
        <row r="92">
          <cell r="A92" t="str">
            <v>Ulrich Vencel</v>
          </cell>
          <cell r="M92">
            <v>522</v>
          </cell>
        </row>
        <row r="93">
          <cell r="A93" t="str">
            <v>Hettyey Botond</v>
          </cell>
          <cell r="M93">
            <v>621</v>
          </cell>
        </row>
        <row r="94">
          <cell r="A94"/>
          <cell r="M94">
            <v>163</v>
          </cell>
        </row>
        <row r="97">
          <cell r="A97" t="str">
            <v>Újlaki</v>
          </cell>
        </row>
        <row r="99">
          <cell r="A99" t="str">
            <v>Fekete Sebestyén</v>
          </cell>
          <cell r="M99">
            <v>498</v>
          </cell>
          <cell r="O99">
            <v>2782</v>
          </cell>
        </row>
        <row r="100">
          <cell r="A100" t="str">
            <v>Nagy-Kolozsvári Dániel</v>
          </cell>
          <cell r="M100">
            <v>616</v>
          </cell>
        </row>
        <row r="101">
          <cell r="A101" t="str">
            <v>Sergio Deiana</v>
          </cell>
          <cell r="M101">
            <v>570</v>
          </cell>
        </row>
        <row r="102">
          <cell r="A102" t="str">
            <v>Jónás Bence</v>
          </cell>
          <cell r="M102">
            <v>492</v>
          </cell>
        </row>
        <row r="103">
          <cell r="A103" t="str">
            <v>Dobossy Pál</v>
          </cell>
          <cell r="M103">
            <v>606</v>
          </cell>
        </row>
        <row r="104">
          <cell r="A104"/>
          <cell r="M104">
            <v>0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ány"/>
      <sheetName val="Be"/>
      <sheetName val="Egyéni"/>
      <sheetName val="Csapat"/>
    </sheetNames>
    <sheetDataSet>
      <sheetData sheetId="0"/>
      <sheetData sheetId="1">
        <row r="27">
          <cell r="A27" t="str">
            <v>Áldás</v>
          </cell>
        </row>
        <row r="29">
          <cell r="A29" t="str">
            <v>Tóth Fédra</v>
          </cell>
          <cell r="I29">
            <v>320</v>
          </cell>
          <cell r="K29">
            <v>1745</v>
          </cell>
        </row>
        <row r="30">
          <cell r="A30" t="str">
            <v>Timkó Hanna</v>
          </cell>
          <cell r="I30">
            <v>327</v>
          </cell>
        </row>
        <row r="31">
          <cell r="A31" t="str">
            <v>Kecskés Kinga</v>
          </cell>
          <cell r="I31">
            <v>340</v>
          </cell>
        </row>
        <row r="32">
          <cell r="A32" t="str">
            <v>Kovács Adél</v>
          </cell>
          <cell r="I32">
            <v>271</v>
          </cell>
        </row>
        <row r="33">
          <cell r="A33" t="str">
            <v>Galántai Nóra</v>
          </cell>
          <cell r="I33">
            <v>339</v>
          </cell>
          <cell r="K33" t="str">
            <v>4×100</v>
          </cell>
        </row>
        <row r="34">
          <cell r="A34"/>
          <cell r="I34">
            <v>0</v>
          </cell>
          <cell r="K34">
            <v>148</v>
          </cell>
        </row>
        <row r="37">
          <cell r="A37" t="str">
            <v>Fillér</v>
          </cell>
        </row>
        <row r="39">
          <cell r="A39" t="str">
            <v>Németh Mimi</v>
          </cell>
          <cell r="I39">
            <v>333</v>
          </cell>
          <cell r="K39">
            <v>1837</v>
          </cell>
        </row>
        <row r="40">
          <cell r="A40" t="str">
            <v>Kaposi Laura</v>
          </cell>
          <cell r="I40">
            <v>363</v>
          </cell>
        </row>
        <row r="41">
          <cell r="A41" t="str">
            <v>Szép Szabina</v>
          </cell>
          <cell r="I41">
            <v>322</v>
          </cell>
        </row>
        <row r="42">
          <cell r="A42" t="str">
            <v>Velcz Lili</v>
          </cell>
          <cell r="I42">
            <v>309</v>
          </cell>
        </row>
        <row r="43">
          <cell r="A43" t="str">
            <v>Lukács Adrienn</v>
          </cell>
          <cell r="I43">
            <v>359</v>
          </cell>
          <cell r="K43" t="str">
            <v>4×100</v>
          </cell>
        </row>
        <row r="44">
          <cell r="A44"/>
          <cell r="I44">
            <v>0</v>
          </cell>
          <cell r="K44">
            <v>151</v>
          </cell>
        </row>
        <row r="47">
          <cell r="A47" t="str">
            <v>Öku</v>
          </cell>
        </row>
        <row r="49">
          <cell r="A49" t="str">
            <v>Forián-Szabó Annamária</v>
          </cell>
          <cell r="I49">
            <v>283</v>
          </cell>
          <cell r="K49">
            <v>1528</v>
          </cell>
        </row>
        <row r="50">
          <cell r="A50" t="str">
            <v>Puskucz-Sz. Kinga</v>
          </cell>
          <cell r="I50">
            <v>219</v>
          </cell>
        </row>
        <row r="51">
          <cell r="A51" t="str">
            <v xml:space="preserve">Lélfali Zita </v>
          </cell>
          <cell r="I51">
            <v>321</v>
          </cell>
        </row>
        <row r="52">
          <cell r="A52" t="str">
            <v>Alföldi Flóra</v>
          </cell>
          <cell r="I52">
            <v>280</v>
          </cell>
        </row>
        <row r="53">
          <cell r="A53" t="str">
            <v>Sira Gizella</v>
          </cell>
          <cell r="I53">
            <v>293</v>
          </cell>
          <cell r="K53" t="str">
            <v>4×100</v>
          </cell>
        </row>
        <row r="54">
          <cell r="A54"/>
          <cell r="I54">
            <v>0</v>
          </cell>
          <cell r="K54">
            <v>132</v>
          </cell>
        </row>
        <row r="57">
          <cell r="A57" t="str">
            <v>Szabó L.</v>
          </cell>
        </row>
        <row r="59">
          <cell r="A59" t="str">
            <v>Németh Janka</v>
          </cell>
          <cell r="I59">
            <v>297</v>
          </cell>
          <cell r="K59">
            <v>1507</v>
          </cell>
        </row>
        <row r="60">
          <cell r="A60" t="str">
            <v>Hrisztov Emma</v>
          </cell>
          <cell r="I60">
            <v>300</v>
          </cell>
        </row>
        <row r="61">
          <cell r="A61" t="str">
            <v>Varga Luca</v>
          </cell>
          <cell r="I61">
            <v>284</v>
          </cell>
        </row>
        <row r="62">
          <cell r="A62" t="str">
            <v>Mayer Anina</v>
          </cell>
          <cell r="I62">
            <v>260</v>
          </cell>
        </row>
        <row r="63">
          <cell r="A63" t="str">
            <v>Dúl Fanni</v>
          </cell>
          <cell r="I63">
            <v>231</v>
          </cell>
          <cell r="K63" t="str">
            <v>4×100</v>
          </cell>
        </row>
        <row r="64">
          <cell r="A64"/>
          <cell r="I64">
            <v>0</v>
          </cell>
          <cell r="K64">
            <v>135</v>
          </cell>
        </row>
        <row r="67">
          <cell r="A67" t="str">
            <v>Újlaki</v>
          </cell>
        </row>
        <row r="69">
          <cell r="A69" t="str">
            <v>Ballai Boglárka</v>
          </cell>
          <cell r="I69">
            <v>219</v>
          </cell>
          <cell r="K69">
            <v>1132</v>
          </cell>
        </row>
        <row r="70">
          <cell r="A70" t="str">
            <v>Horváth Hanna</v>
          </cell>
          <cell r="I70">
            <v>133</v>
          </cell>
        </row>
        <row r="71">
          <cell r="A71" t="str">
            <v>Adamkó Fanni</v>
          </cell>
          <cell r="I71">
            <v>225</v>
          </cell>
        </row>
        <row r="72">
          <cell r="A72" t="str">
            <v>Clifton Olívia</v>
          </cell>
          <cell r="I72">
            <v>175</v>
          </cell>
        </row>
        <row r="73">
          <cell r="A73" t="str">
            <v xml:space="preserve">Szilárd Anna </v>
          </cell>
          <cell r="I73">
            <v>302</v>
          </cell>
          <cell r="K73" t="str">
            <v>4×100</v>
          </cell>
        </row>
        <row r="74">
          <cell r="A74"/>
          <cell r="I74">
            <v>0</v>
          </cell>
          <cell r="K74">
            <v>78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ány"/>
      <sheetName val="Be"/>
      <sheetName val="Egyéni"/>
      <sheetName val="Csapat"/>
    </sheetNames>
    <sheetDataSet>
      <sheetData sheetId="0"/>
      <sheetData sheetId="1">
        <row r="27">
          <cell r="A27" t="str">
            <v>Áldás</v>
          </cell>
        </row>
        <row r="29">
          <cell r="A29" t="str">
            <v>Ilkovics Hanna</v>
          </cell>
          <cell r="K29">
            <v>437</v>
          </cell>
          <cell r="M29">
            <v>2161</v>
          </cell>
        </row>
        <row r="30">
          <cell r="A30" t="str">
            <v>Holler Bonnie</v>
          </cell>
          <cell r="K30">
            <v>441</v>
          </cell>
        </row>
        <row r="31">
          <cell r="A31" t="str">
            <v>Losonczi Heléna</v>
          </cell>
          <cell r="K31">
            <v>468</v>
          </cell>
        </row>
        <row r="32">
          <cell r="A32" t="str">
            <v>Kovács Hanna</v>
          </cell>
          <cell r="K32">
            <v>400</v>
          </cell>
        </row>
        <row r="33">
          <cell r="A33" t="str">
            <v>Országh Szófia</v>
          </cell>
          <cell r="K33">
            <v>415</v>
          </cell>
        </row>
        <row r="34">
          <cell r="A34"/>
          <cell r="K34">
            <v>0</v>
          </cell>
        </row>
        <row r="37">
          <cell r="A37" t="str">
            <v>Baár-Madas</v>
          </cell>
        </row>
        <row r="39">
          <cell r="A39" t="str">
            <v>Ajócs Szonja</v>
          </cell>
          <cell r="K39">
            <v>378</v>
          </cell>
          <cell r="M39">
            <v>2135</v>
          </cell>
        </row>
        <row r="40">
          <cell r="A40" t="str">
            <v>Bak Johanna</v>
          </cell>
          <cell r="K40">
            <v>361</v>
          </cell>
        </row>
        <row r="41">
          <cell r="A41" t="str">
            <v>Toók Lilla</v>
          </cell>
          <cell r="K41">
            <v>432</v>
          </cell>
        </row>
        <row r="42">
          <cell r="A42" t="str">
            <v>Csizmadia Sára</v>
          </cell>
          <cell r="K42">
            <v>453</v>
          </cell>
        </row>
        <row r="43">
          <cell r="A43" t="str">
            <v>Kósa Dorottya</v>
          </cell>
          <cell r="K43">
            <v>511</v>
          </cell>
        </row>
        <row r="44">
          <cell r="A44"/>
          <cell r="K44">
            <v>0</v>
          </cell>
        </row>
        <row r="47">
          <cell r="A47" t="str">
            <v>Budenz</v>
          </cell>
        </row>
        <row r="49">
          <cell r="A49" t="str">
            <v>Jankó Zsuzsa</v>
          </cell>
          <cell r="K49">
            <v>443</v>
          </cell>
          <cell r="M49">
            <v>2035</v>
          </cell>
        </row>
        <row r="50">
          <cell r="A50" t="str">
            <v>Kővári Blanka</v>
          </cell>
          <cell r="K50">
            <v>533</v>
          </cell>
        </row>
        <row r="51">
          <cell r="A51" t="str">
            <v>Molnár Lídia</v>
          </cell>
          <cell r="K51">
            <v>385</v>
          </cell>
        </row>
        <row r="52">
          <cell r="A52" t="str">
            <v>Rakovits Emese</v>
          </cell>
          <cell r="K52">
            <v>315</v>
          </cell>
        </row>
        <row r="53">
          <cell r="A53" t="str">
            <v>Ádám Lili</v>
          </cell>
          <cell r="K53">
            <v>359</v>
          </cell>
        </row>
        <row r="54">
          <cell r="A54"/>
          <cell r="K54">
            <v>0</v>
          </cell>
        </row>
        <row r="57">
          <cell r="A57" t="str">
            <v>Csik</v>
          </cell>
        </row>
        <row r="59">
          <cell r="A59" t="str">
            <v>Szilágyi Ágnes</v>
          </cell>
          <cell r="K59">
            <v>534</v>
          </cell>
          <cell r="M59">
            <v>2621</v>
          </cell>
        </row>
        <row r="60">
          <cell r="A60" t="str">
            <v>Kókai Hajnalka</v>
          </cell>
          <cell r="K60">
            <v>447</v>
          </cell>
        </row>
        <row r="61">
          <cell r="A61" t="str">
            <v>Lőrincz Panna</v>
          </cell>
          <cell r="K61">
            <v>572</v>
          </cell>
        </row>
        <row r="62">
          <cell r="A62" t="str">
            <v>Árvai Noémi</v>
          </cell>
          <cell r="K62">
            <v>461</v>
          </cell>
        </row>
        <row r="63">
          <cell r="A63" t="str">
            <v>Koncz Renáta</v>
          </cell>
          <cell r="K63">
            <v>607</v>
          </cell>
        </row>
        <row r="64">
          <cell r="A64"/>
          <cell r="K64">
            <v>0</v>
          </cell>
        </row>
        <row r="67">
          <cell r="A67" t="str">
            <v>Fillér</v>
          </cell>
        </row>
        <row r="69">
          <cell r="A69" t="str">
            <v>Bíró Sára</v>
          </cell>
          <cell r="K69">
            <v>593</v>
          </cell>
          <cell r="M69">
            <v>2567</v>
          </cell>
        </row>
        <row r="70">
          <cell r="A70" t="str">
            <v>Kail Viktória</v>
          </cell>
          <cell r="K70">
            <v>502</v>
          </cell>
        </row>
        <row r="71">
          <cell r="A71" t="str">
            <v>Kemecsei Zita</v>
          </cell>
          <cell r="K71">
            <v>550</v>
          </cell>
        </row>
        <row r="72">
          <cell r="A72" t="str">
            <v>Szűcs-Lechner Nadin</v>
          </cell>
          <cell r="K72">
            <v>490</v>
          </cell>
        </row>
        <row r="73">
          <cell r="A73" t="str">
            <v>Visuárdi Barbara</v>
          </cell>
          <cell r="K73">
            <v>432</v>
          </cell>
        </row>
        <row r="74">
          <cell r="A74"/>
          <cell r="K74">
            <v>0</v>
          </cell>
        </row>
        <row r="77">
          <cell r="A77" t="str">
            <v>Klebi</v>
          </cell>
        </row>
        <row r="79">
          <cell r="A79" t="str">
            <v>Árendás Adrienn</v>
          </cell>
          <cell r="K79">
            <v>451</v>
          </cell>
          <cell r="M79">
            <v>2162</v>
          </cell>
        </row>
        <row r="80">
          <cell r="A80" t="str">
            <v>Árendás Nóri</v>
          </cell>
          <cell r="K80">
            <v>420</v>
          </cell>
        </row>
        <row r="81">
          <cell r="A81" t="str">
            <v>Baracsi Hanna</v>
          </cell>
          <cell r="K81">
            <v>421</v>
          </cell>
        </row>
        <row r="82">
          <cell r="A82" t="str">
            <v>Endele Lili</v>
          </cell>
          <cell r="K82">
            <v>431</v>
          </cell>
        </row>
        <row r="83">
          <cell r="A83" t="str">
            <v>Horváth Szonja</v>
          </cell>
          <cell r="K83">
            <v>439</v>
          </cell>
        </row>
        <row r="84">
          <cell r="A84"/>
          <cell r="K84">
            <v>0</v>
          </cell>
        </row>
        <row r="87">
          <cell r="A87" t="str">
            <v>Móricz</v>
          </cell>
        </row>
        <row r="89">
          <cell r="A89" t="str">
            <v>Nagy Liza</v>
          </cell>
          <cell r="K89">
            <v>503</v>
          </cell>
          <cell r="M89">
            <v>1361</v>
          </cell>
        </row>
        <row r="90">
          <cell r="A90" t="str">
            <v>Olasz Adél</v>
          </cell>
          <cell r="K90">
            <v>422</v>
          </cell>
        </row>
        <row r="91">
          <cell r="A91" t="str">
            <v>Osskó Viktória</v>
          </cell>
          <cell r="K91">
            <v>436</v>
          </cell>
        </row>
        <row r="92">
          <cell r="A92"/>
          <cell r="K92">
            <v>0</v>
          </cell>
        </row>
        <row r="93">
          <cell r="A93"/>
          <cell r="K93">
            <v>0</v>
          </cell>
        </row>
        <row r="94">
          <cell r="A94"/>
          <cell r="K94">
            <v>0</v>
          </cell>
        </row>
        <row r="97">
          <cell r="A97" t="str">
            <v>Öku</v>
          </cell>
        </row>
        <row r="99">
          <cell r="A99" t="str">
            <v>Laczkó Eszter</v>
          </cell>
          <cell r="K99">
            <v>641</v>
          </cell>
          <cell r="M99">
            <v>2634</v>
          </cell>
        </row>
        <row r="100">
          <cell r="A100" t="str">
            <v>Fodor Zselyke</v>
          </cell>
          <cell r="K100">
            <v>484</v>
          </cell>
        </row>
        <row r="101">
          <cell r="A101" t="str">
            <v>Horváth Luca</v>
          </cell>
          <cell r="K101">
            <v>462</v>
          </cell>
        </row>
        <row r="102">
          <cell r="A102" t="str">
            <v>Szabó Lilla</v>
          </cell>
          <cell r="K102">
            <v>571</v>
          </cell>
        </row>
        <row r="103">
          <cell r="A103" t="str">
            <v>Ugrai Száva</v>
          </cell>
          <cell r="K103">
            <v>476</v>
          </cell>
        </row>
        <row r="104">
          <cell r="A104"/>
          <cell r="K104">
            <v>0</v>
          </cell>
        </row>
        <row r="107">
          <cell r="A107" t="str">
            <v>Szabó L.</v>
          </cell>
        </row>
        <row r="109">
          <cell r="A109" t="str">
            <v>Korompay Hanga</v>
          </cell>
          <cell r="K109">
            <v>554</v>
          </cell>
          <cell r="M109">
            <v>2091</v>
          </cell>
        </row>
        <row r="110">
          <cell r="A110" t="str">
            <v>Kerékgyártó Kiara</v>
          </cell>
          <cell r="K110">
            <v>441</v>
          </cell>
        </row>
        <row r="111">
          <cell r="A111" t="str">
            <v>Kallai Loretta</v>
          </cell>
          <cell r="K111">
            <v>354</v>
          </cell>
        </row>
        <row r="112">
          <cell r="A112" t="str">
            <v>Mörtel Vanessza</v>
          </cell>
          <cell r="K112">
            <v>323</v>
          </cell>
        </row>
        <row r="113">
          <cell r="A113" t="str">
            <v>Puskás Cecília</v>
          </cell>
          <cell r="K113">
            <v>419</v>
          </cell>
        </row>
        <row r="114">
          <cell r="A114"/>
          <cell r="K114">
            <v>0</v>
          </cell>
        </row>
        <row r="117">
          <cell r="A117" t="str">
            <v>Újlaki</v>
          </cell>
        </row>
        <row r="119">
          <cell r="A119" t="str">
            <v>Varga Arwen</v>
          </cell>
          <cell r="K119">
            <v>418</v>
          </cell>
          <cell r="M119">
            <v>2021</v>
          </cell>
        </row>
        <row r="120">
          <cell r="A120" t="str">
            <v>Lendvay Zoé</v>
          </cell>
          <cell r="K120">
            <v>343</v>
          </cell>
        </row>
        <row r="121">
          <cell r="A121" t="str">
            <v>Kiss Hanga</v>
          </cell>
          <cell r="K121">
            <v>362</v>
          </cell>
        </row>
        <row r="122">
          <cell r="A122" t="str">
            <v>Fenyőházi Letícia</v>
          </cell>
          <cell r="K122">
            <v>373</v>
          </cell>
        </row>
        <row r="123">
          <cell r="A123" t="str">
            <v>Pacher Lea</v>
          </cell>
          <cell r="K123">
            <v>525</v>
          </cell>
        </row>
        <row r="124">
          <cell r="A124"/>
          <cell r="K124">
            <v>51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ány"/>
      <sheetName val="Be"/>
      <sheetName val="Egyéni"/>
      <sheetName val="Csapat"/>
    </sheetNames>
    <sheetDataSet>
      <sheetData sheetId="0"/>
      <sheetData sheetId="1">
        <row r="27">
          <cell r="A27" t="str">
            <v>Áldás</v>
          </cell>
        </row>
        <row r="29">
          <cell r="A29" t="str">
            <v>Caroll Júlia</v>
          </cell>
          <cell r="M29">
            <v>628</v>
          </cell>
          <cell r="O29">
            <v>2788</v>
          </cell>
        </row>
        <row r="30">
          <cell r="A30" t="str">
            <v>Caroll Anna</v>
          </cell>
          <cell r="M30">
            <v>532</v>
          </cell>
        </row>
        <row r="31">
          <cell r="A31" t="str">
            <v>Horváth Blanka</v>
          </cell>
          <cell r="M31">
            <v>512</v>
          </cell>
        </row>
        <row r="32">
          <cell r="A32" t="str">
            <v>Stankovitcs Alinda</v>
          </cell>
          <cell r="M32">
            <v>562</v>
          </cell>
        </row>
        <row r="33">
          <cell r="A33" t="str">
            <v>Mesterházy Kata</v>
          </cell>
          <cell r="M33">
            <v>554</v>
          </cell>
        </row>
        <row r="34">
          <cell r="A34"/>
          <cell r="M34">
            <v>0</v>
          </cell>
        </row>
        <row r="37">
          <cell r="A37" t="str">
            <v>Fillér</v>
          </cell>
        </row>
        <row r="39">
          <cell r="A39" t="str">
            <v>Karai Júlia</v>
          </cell>
          <cell r="M39">
            <v>677</v>
          </cell>
          <cell r="O39">
            <v>2898</v>
          </cell>
        </row>
        <row r="40">
          <cell r="A40" t="str">
            <v>Csende Bori</v>
          </cell>
          <cell r="M40">
            <v>646</v>
          </cell>
        </row>
        <row r="41">
          <cell r="A41" t="str">
            <v>Márkus Lídia</v>
          </cell>
          <cell r="M41">
            <v>511</v>
          </cell>
        </row>
        <row r="42">
          <cell r="A42" t="str">
            <v>Kreácsik Zorka</v>
          </cell>
          <cell r="M42">
            <v>550</v>
          </cell>
        </row>
        <row r="43">
          <cell r="A43" t="str">
            <v xml:space="preserve">Farkas Hanna </v>
          </cell>
          <cell r="M43">
            <v>514</v>
          </cell>
        </row>
        <row r="44">
          <cell r="A44"/>
          <cell r="M44">
            <v>0</v>
          </cell>
        </row>
        <row r="47">
          <cell r="A47" t="str">
            <v>Móricz</v>
          </cell>
        </row>
        <row r="49">
          <cell r="A49" t="str">
            <v>Fehér Laura</v>
          </cell>
          <cell r="M49">
            <v>287</v>
          </cell>
          <cell r="O49">
            <v>1710</v>
          </cell>
        </row>
        <row r="50">
          <cell r="A50" t="str">
            <v>Kádár Lilla</v>
          </cell>
          <cell r="M50">
            <v>272</v>
          </cell>
        </row>
        <row r="51">
          <cell r="A51" t="str">
            <v>Winkelmayer Zsófia</v>
          </cell>
          <cell r="M51">
            <v>434</v>
          </cell>
        </row>
        <row r="52">
          <cell r="A52" t="str">
            <v>Szabó Blanka</v>
          </cell>
          <cell r="M52">
            <v>441</v>
          </cell>
        </row>
        <row r="53">
          <cell r="A53" t="str">
            <v>Wein Zille</v>
          </cell>
          <cell r="M53">
            <v>276</v>
          </cell>
        </row>
        <row r="54">
          <cell r="A54"/>
          <cell r="M54">
            <v>0</v>
          </cell>
        </row>
        <row r="57">
          <cell r="A57" t="str">
            <v>Öku</v>
          </cell>
        </row>
        <row r="59">
          <cell r="A59" t="str">
            <v>Tóth Virág</v>
          </cell>
          <cell r="M59">
            <v>479</v>
          </cell>
          <cell r="O59">
            <v>2249</v>
          </cell>
        </row>
        <row r="60">
          <cell r="A60" t="str">
            <v>Garamszegi Kata</v>
          </cell>
          <cell r="M60">
            <v>476</v>
          </cell>
        </row>
        <row r="61">
          <cell r="A61" t="str">
            <v>Uzonyi Olívia</v>
          </cell>
          <cell r="M61">
            <v>361</v>
          </cell>
        </row>
        <row r="62">
          <cell r="A62" t="str">
            <v>Hevesi Laura</v>
          </cell>
          <cell r="M62">
            <v>480</v>
          </cell>
        </row>
        <row r="63">
          <cell r="A63" t="str">
            <v>Szilassi Margaréta</v>
          </cell>
          <cell r="M63">
            <v>453</v>
          </cell>
        </row>
        <row r="64">
          <cell r="A64"/>
          <cell r="M64">
            <v>0</v>
          </cell>
        </row>
        <row r="67">
          <cell r="A67" t="str">
            <v>Újlaki</v>
          </cell>
        </row>
        <row r="69">
          <cell r="A69" t="str">
            <v>Misur Médi</v>
          </cell>
          <cell r="M69">
            <v>471</v>
          </cell>
          <cell r="O69">
            <v>825</v>
          </cell>
        </row>
        <row r="70">
          <cell r="A70" t="str">
            <v>Várkövi Ágnes</v>
          </cell>
          <cell r="M70">
            <v>354</v>
          </cell>
        </row>
        <row r="71">
          <cell r="A71"/>
          <cell r="M71">
            <v>0</v>
          </cell>
        </row>
        <row r="72">
          <cell r="A72"/>
          <cell r="M72">
            <v>0</v>
          </cell>
        </row>
        <row r="73">
          <cell r="A73"/>
          <cell r="M73">
            <v>0</v>
          </cell>
        </row>
        <row r="74">
          <cell r="A74"/>
          <cell r="M74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B8" sqref="B8"/>
    </sheetView>
  </sheetViews>
  <sheetFormatPr defaultRowHeight="15" x14ac:dyDescent="0.25"/>
  <cols>
    <col min="1" max="1" width="8.28515625" customWidth="1"/>
    <col min="2" max="2" width="39.5703125" customWidth="1"/>
    <col min="3" max="3" width="27.42578125" customWidth="1"/>
  </cols>
  <sheetData>
    <row r="1" spans="1:3" x14ac:dyDescent="0.25">
      <c r="A1" s="60" t="s">
        <v>9</v>
      </c>
      <c r="B1" s="60"/>
      <c r="C1" s="60"/>
    </row>
    <row r="2" spans="1:3" x14ac:dyDescent="0.25">
      <c r="A2" s="12"/>
      <c r="B2" s="13" t="s">
        <v>0</v>
      </c>
      <c r="C2" s="13" t="s">
        <v>1</v>
      </c>
    </row>
    <row r="3" spans="1:3" ht="80.25" customHeight="1" x14ac:dyDescent="0.25">
      <c r="A3" s="14" t="s">
        <v>2</v>
      </c>
      <c r="B3" s="15" t="s">
        <v>19</v>
      </c>
      <c r="C3" s="16" t="s">
        <v>22</v>
      </c>
    </row>
    <row r="4" spans="1:3" ht="87.75" customHeight="1" x14ac:dyDescent="0.25">
      <c r="A4" s="14" t="s">
        <v>3</v>
      </c>
      <c r="B4" s="15" t="s">
        <v>20</v>
      </c>
      <c r="C4" s="16" t="s">
        <v>23</v>
      </c>
    </row>
    <row r="5" spans="1:3" ht="79.5" customHeight="1" x14ac:dyDescent="0.25">
      <c r="A5" s="14" t="s">
        <v>4</v>
      </c>
      <c r="B5" s="17" t="s">
        <v>21</v>
      </c>
      <c r="C5" s="16" t="s">
        <v>24</v>
      </c>
    </row>
    <row r="6" spans="1:3" ht="84" customHeight="1" x14ac:dyDescent="0.25">
      <c r="A6" s="14" t="s">
        <v>5</v>
      </c>
      <c r="B6" s="15" t="s">
        <v>26</v>
      </c>
      <c r="C6" s="16" t="s">
        <v>25</v>
      </c>
    </row>
    <row r="7" spans="1:3" ht="99" customHeight="1" x14ac:dyDescent="0.25">
      <c r="A7" s="14" t="s">
        <v>6</v>
      </c>
      <c r="B7" s="15" t="s">
        <v>28</v>
      </c>
      <c r="C7" s="16" t="s">
        <v>27</v>
      </c>
    </row>
    <row r="8" spans="1:3" ht="99" customHeight="1" x14ac:dyDescent="0.25">
      <c r="A8" s="14" t="s">
        <v>7</v>
      </c>
      <c r="B8" s="15" t="s">
        <v>29</v>
      </c>
      <c r="C8" s="16" t="s">
        <v>31</v>
      </c>
    </row>
    <row r="9" spans="1:3" ht="99" customHeight="1" x14ac:dyDescent="0.25">
      <c r="A9" s="14" t="s">
        <v>11</v>
      </c>
      <c r="B9" s="15" t="s">
        <v>32</v>
      </c>
      <c r="C9" s="16" t="s">
        <v>30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F3" sqref="F3"/>
    </sheetView>
  </sheetViews>
  <sheetFormatPr defaultRowHeight="15" x14ac:dyDescent="0.25"/>
  <cols>
    <col min="1" max="1" width="7" customWidth="1"/>
    <col min="2" max="2" width="45.5703125" customWidth="1"/>
    <col min="3" max="3" width="16.28515625" customWidth="1"/>
  </cols>
  <sheetData>
    <row r="1" spans="1:3" x14ac:dyDescent="0.25">
      <c r="A1" s="60" t="s">
        <v>8</v>
      </c>
      <c r="B1" s="60"/>
      <c r="C1" s="60"/>
    </row>
    <row r="2" spans="1:3" ht="15.75" thickBot="1" x14ac:dyDescent="0.3">
      <c r="A2" s="12"/>
      <c r="B2" s="13" t="s">
        <v>0</v>
      </c>
      <c r="C2" s="13" t="s">
        <v>1</v>
      </c>
    </row>
    <row r="3" spans="1:3" ht="72.75" customHeight="1" x14ac:dyDescent="0.25">
      <c r="A3" s="23" t="s">
        <v>2</v>
      </c>
      <c r="B3" s="24" t="str">
        <f>[1]Be!$A$47&amp;CHAR(10)&amp;[1]Be!$A$49&amp;"   "&amp;[1]Be!$I$49&amp;"      "&amp;[1]Be!$A$50&amp;"   "&amp;[1]Be!$I$50&amp;CHAR(10)&amp;[1]Be!$A$51&amp;"   "&amp;[1]Be!$I$51&amp;"      "&amp;[1]Be!$A$52&amp;"   "&amp;[1]Be!$I$52&amp;CHAR(10)&amp;[1]Be!$A$53&amp;"   "&amp;[1]Be!$I$53&amp;"      "&amp;[1]Be!$A$54&amp;"   "&amp;[1]Be!$I$54&amp;CHAR(10)&amp;"     "&amp;[1]Be!$K$53&amp;"     "&amp;[1]Be!$K$54</f>
        <v>Fillér
Hidvégi Gergő   330      Balázs Bálint   351
Gyöngyösi Simon   287      Zöld Zalán   301
Kőszegi-Hoffman Dániel   307         0
     4×100     178</v>
      </c>
      <c r="C3" s="25">
        <f>[1]Be!$K$49</f>
        <v>1754</v>
      </c>
    </row>
    <row r="4" spans="1:3" ht="104.25" customHeight="1" x14ac:dyDescent="0.25">
      <c r="A4" s="26" t="s">
        <v>3</v>
      </c>
      <c r="B4" s="15" t="str">
        <f>[1]Be!$A$67&amp;CHAR(10)&amp;[1]Be!$A$69&amp;"   "&amp;[1]Be!$I$69&amp;"      "&amp;[1]Be!$A$70&amp;"   "&amp;[1]Be!$I$70&amp;CHAR(10)&amp;[1]Be!$A$71&amp;"   "&amp;[1]Be!$I$71&amp;"      "&amp;[1]Be!$A$72&amp;"   "&amp;[1]Be!$I$72&amp;CHAR(10)&amp;[1]Be!$A$73&amp;"   "&amp;[1]Be!$I$73&amp;"      "&amp;[1]Be!$A$74&amp;"   "&amp;[1]Be!$I$74&amp;CHAR(10)&amp;"     "&amp;[1]Be!$K$73&amp;"     "&amp;[1]Be!$K$74</f>
        <v>Szabó L.
Lukács Máté   347      Fúzik Zoárd   274
Pácza Olivér   332      Völgyi Dominik   275
Turányi Mátyás   279         0
     4×100     169</v>
      </c>
      <c r="C4" s="27">
        <f>[1]Be!$K$69</f>
        <v>1676</v>
      </c>
    </row>
    <row r="5" spans="1:3" ht="96" customHeight="1" x14ac:dyDescent="0.25">
      <c r="A5" s="26" t="s">
        <v>4</v>
      </c>
      <c r="B5" s="17" t="str">
        <f>[1]Be!$A$37&amp;CHAR(10)&amp;[1]Be!$A$39&amp;"   "&amp;[1]Be!$I$39&amp;"      "&amp;[1]Be!$A$40&amp;"   "&amp;[1]Be!$I$40&amp;CHAR(10)&amp;[1]Be!$A$41&amp;"   "&amp;[1]Be!$I$41&amp;"      "&amp;[1]Be!$A$42&amp;"   "&amp;[1]Be!$I$42&amp;CHAR(10)&amp;[1]Be!$A$43&amp;"   "&amp;[1]Be!$I$43&amp;"      "&amp;[1]Be!$A$44&amp;"   "&amp;[1]Be!$I$44&amp;CHAR(10)&amp;"     "&amp;[1]Be!$K$43&amp;"     "&amp;[1]Be!$K$44</f>
        <v>Budenz
Jakab Attila   314      Khaut András   281
Sánta Máté   284      Herczeg József   265
Bérczes Lajos   277         0
     4×100     160</v>
      </c>
      <c r="C5" s="27">
        <f>[1]Be!$K$39</f>
        <v>1581</v>
      </c>
    </row>
    <row r="6" spans="1:3" ht="84.75" customHeight="1" x14ac:dyDescent="0.25">
      <c r="A6" s="26" t="s">
        <v>5</v>
      </c>
      <c r="B6" s="17" t="str">
        <f>[1]Be!$A$77&amp;CHAR(10)&amp;[1]Be!$A$79&amp;"   "&amp;[1]Be!$I$79&amp;"      "&amp;[1]Be!$A$80&amp;"   "&amp;[1]Be!$I$80&amp;CHAR(10)&amp;[1]Be!$A$81&amp;"   "&amp;[1]Be!$I$81&amp;"      "&amp;[1]Be!$A$82&amp;"   "&amp;[1]Be!$I$82&amp;CHAR(10)&amp;[1]Be!$A$83&amp;"   "&amp;[1]Be!$I$83&amp;"      "&amp;[1]Be!$A$84&amp;"   "&amp;[1]Be!$I$84&amp;CHAR(10)&amp;"     "&amp;[1]Be!$K$83&amp;"     "&amp;[1]Be!$K$84</f>
        <v>Újlaki
Nádori Levente   278      Benedek Mór   340
Sárváry Dániel   266      Pálvölgyi Máté   274
Pacher Máté   292         0
     4×100     130</v>
      </c>
      <c r="C6" s="27">
        <f>[1]Be!$K$79</f>
        <v>1580</v>
      </c>
    </row>
    <row r="7" spans="1:3" ht="105.75" customHeight="1" x14ac:dyDescent="0.25">
      <c r="A7" s="26" t="s">
        <v>6</v>
      </c>
      <c r="B7" s="15" t="str">
        <f>[1]Be!$A$27&amp;CHAR(10)&amp;[1]Be!$A$29&amp;"   "&amp;[1]Be!$I$29&amp;"      "&amp;[1]Be!$A$30&amp;"   "&amp;[1]Be!$I$30&amp;CHAR(10)&amp;[1]Be!$A$31&amp;"   "&amp;[1]Be!$I$31&amp;"      "&amp;[1]Be!$A$32&amp;"   "&amp;[1]Be!$I$32&amp;CHAR(10)&amp;[1]Be!$A$33&amp;"   "&amp;[1]Be!$I$33&amp;"      "&amp;[1]Be!$A$34&amp;"   "&amp;[1]Be!$I$34&amp;CHAR(10)&amp;"     "&amp;[1]Be!$K$33&amp;"     "&amp;[1]Be!$K$34</f>
        <v>Áldás
Gönczöl Gergő   312      Nagy András   284
Benedek Szabolcs    281      Borbély Mihály   274
Betegh Soma   275         0
     4×100     151</v>
      </c>
      <c r="C7" s="27">
        <f>[1]Be!$K$29</f>
        <v>1577</v>
      </c>
    </row>
    <row r="8" spans="1:3" ht="102.75" customHeight="1" thickBot="1" x14ac:dyDescent="0.3">
      <c r="A8" s="28" t="s">
        <v>7</v>
      </c>
      <c r="B8" s="29" t="str">
        <f>[1]Be!$A$57&amp;CHAR(10)&amp;[1]Be!$A$59&amp;"   "&amp;[1]Be!$I$59&amp;"      "&amp;[1]Be!$A$60&amp;"   "&amp;[1]Be!$I$60&amp;CHAR(10)&amp;[1]Be!$A$61&amp;"   "&amp;[1]Be!$I$61&amp;"      "&amp;[1]Be!$A$62&amp;"   "&amp;[1]Be!$I$62&amp;CHAR(10)&amp;[1]Be!$A$63&amp;"   "&amp;[1]Be!$I$63&amp;"      "&amp;[1]Be!$A$64&amp;"   "&amp;[1]Be!$I$64&amp;CHAR(10)&amp;"     "&amp;[1]Be!$K$63&amp;"     "&amp;[1]Be!$K$64</f>
        <v>Öku
Villányi Bálint   211      Réthi Dénes   207
Gaál Csanád   252      Sziebert Vince   312
Mészáros Hunor   236         0
     4×100     108</v>
      </c>
      <c r="C8" s="30">
        <f>[1]Be!$K$59</f>
        <v>1326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topLeftCell="A7" workbookViewId="0">
      <selection activeCell="D7" sqref="D7"/>
    </sheetView>
  </sheetViews>
  <sheetFormatPr defaultRowHeight="15" x14ac:dyDescent="0.25"/>
  <cols>
    <col min="1" max="1" width="9.85546875" customWidth="1"/>
    <col min="2" max="2" width="49.5703125" customWidth="1"/>
    <col min="3" max="3" width="15.140625" customWidth="1"/>
  </cols>
  <sheetData>
    <row r="1" spans="1:3" x14ac:dyDescent="0.25">
      <c r="A1" s="61" t="s">
        <v>13</v>
      </c>
      <c r="B1" s="62"/>
      <c r="C1" s="63"/>
    </row>
    <row r="2" spans="1:3" x14ac:dyDescent="0.25">
      <c r="A2" s="37"/>
      <c r="B2" s="38" t="s">
        <v>0</v>
      </c>
      <c r="C2" s="39" t="s">
        <v>1</v>
      </c>
    </row>
    <row r="3" spans="1:3" ht="127.5" customHeight="1" x14ac:dyDescent="0.25">
      <c r="A3" s="40" t="s">
        <v>2</v>
      </c>
      <c r="B3" s="41" t="str">
        <f>[2]Be!$A$77&amp;CHAR(10)&amp;[2]Be!$A$79&amp;"   "&amp;[2]Be!$K$79&amp;"      "&amp;[2]Be!$A$80&amp;"   "&amp;[2]Be!$K$80&amp;CHAR(10)&amp;[2]Be!$A$81&amp;"   "&amp;[2]Be!$K$81&amp;"      "&amp;[2]Be!$A$82&amp;"   "&amp;[2]Be!$K$82&amp;CHAR(10)&amp;[2]Be!$A$83&amp;"   "&amp;[2]Be!$K$83&amp;"      "&amp;[2]Be!$A$84&amp;"   "&amp;[2]Be!$K$84</f>
        <v>Fillér
Sárközi Keve   494      Karai Miklós   473
Kropkó Márton   461      Szoboszlai Gábor   511
Takács Benedek   466         0</v>
      </c>
      <c r="C3" s="27">
        <f>[2]Be!$M$79</f>
        <v>2405</v>
      </c>
    </row>
    <row r="4" spans="1:3" ht="111" customHeight="1" x14ac:dyDescent="0.25">
      <c r="A4" s="40" t="s">
        <v>3</v>
      </c>
      <c r="B4" s="41" t="str">
        <f>[2]Be!$A$37&amp;CHAR(10)&amp;[2]Be!$A$39&amp;"   "&amp;[2]Be!$K$39&amp;"      "&amp;[2]Be!$A$40&amp;"   "&amp;[2]Be!$K$40&amp;CHAR(10)&amp;[2]Be!$A$41&amp;"   "&amp;[2]Be!$K$41&amp;"      "&amp;[2]Be!$A$42&amp;"   "&amp;[2]Be!$K$42&amp;CHAR(10)&amp;[2]Be!$A$43&amp;"   "&amp;[2]Be!$K$43&amp;"      "&amp;[2]Be!$A$44&amp;"   "&amp;[2]Be!$K$44</f>
        <v>Áldás
Mihályi Máté   443      Plesz Gergő   525
Szántó Jonatán   486      Farkas Mór   422
Bene Csongor   463         0</v>
      </c>
      <c r="C4" s="27">
        <f>[2]Be!$M$39</f>
        <v>2339</v>
      </c>
    </row>
    <row r="5" spans="1:3" ht="112.5" customHeight="1" x14ac:dyDescent="0.25">
      <c r="A5" s="40" t="s">
        <v>4</v>
      </c>
      <c r="B5" s="41" t="str">
        <f>[2]Be!$A$57&amp;CHAR(10)&amp;[2]Be!$A$59&amp;"   "&amp;[2]Be!$K$59&amp;"      "&amp;[2]Be!$A$60&amp;"   "&amp;[2]Be!$K$60&amp;CHAR(10)&amp;[2]Be!$A$61&amp;"   "&amp;[2]Be!$K$61&amp;"      "&amp;[2]Be!$A$62&amp;"   "&amp;[2]Be!$K$62&amp;CHAR(10)&amp;[2]Be!$A$63&amp;"   "&amp;[2]Be!$K$63&amp;"      "&amp;[2]Be!$A$64&amp;"   "&amp;[2]Be!$K$64</f>
        <v>Baár-Madas
Borsos Balázs   409      Szalontai László   382
Kovács Bendegúz   414      Szalontai Bálint   500
Koppány Márton   476         0</v>
      </c>
      <c r="C5" s="27">
        <f>[2]Be!$M$59</f>
        <v>2181</v>
      </c>
    </row>
    <row r="6" spans="1:3" ht="100.5" customHeight="1" x14ac:dyDescent="0.25">
      <c r="A6" s="40" t="s">
        <v>5</v>
      </c>
      <c r="B6" s="42" t="str">
        <f>[2]Be!$A$67&amp;CHAR(10)&amp;[2]Be!$A$69&amp;"   "&amp;[2]Be!$K$69&amp;"      "&amp;[2]Be!$A$70&amp;"   "&amp;[2]Be!$K$70&amp;CHAR(10)&amp;[2]Be!$A$71&amp;"   "&amp;[2]Be!$K$71&amp;"      "&amp;[2]Be!$A$72&amp;"   "&amp;[2]Be!$K$72&amp;CHAR(10)&amp;[2]Be!$A$73&amp;"   "&amp;[2]Be!$K$73&amp;"      "&amp;[2]Be!$A$74&amp;"   "&amp;[2]Be!$K$74</f>
        <v>Csik
Bodnár Zoltán   454      Nagy Krisztián   421
Kruppa Péter   478      Jankó-Brezovay Bence   417
Kovács Márkó   411         0</v>
      </c>
      <c r="C6" s="27">
        <f>[2]Be!$M$69</f>
        <v>2181</v>
      </c>
    </row>
    <row r="7" spans="1:3" ht="102" customHeight="1" x14ac:dyDescent="0.25">
      <c r="A7" s="40" t="s">
        <v>6</v>
      </c>
      <c r="B7" s="42" t="str">
        <f>[2]Be!$A$87&amp;CHAR(10)&amp;[2]Be!$A$89&amp;"   "&amp;[2]Be!$K$89&amp;"      "&amp;[2]Be!$A$90&amp;"   "&amp;[2]Be!$K$90&amp;CHAR(10)&amp;[2]Be!$A$91&amp;"   "&amp;[2]Be!$K$91&amp;"      "&amp;[2]Be!$A$92&amp;"   "&amp;[2]Be!$K$92&amp;CHAR(10)&amp;[2]Be!$A$93&amp;"   "&amp;[2]Be!$K$93&amp;"      "&amp;[2]Be!$A$94&amp;"   "&amp;[2]Be!$K$94</f>
        <v>Klebi
Vonyik Samu   457      Murber Dani   406
Schilling Bertalan   460      Szőke Dezső   471
Duma Zétény   366         0</v>
      </c>
      <c r="C7" s="27">
        <f>[2]Be!$M$89</f>
        <v>2160</v>
      </c>
    </row>
    <row r="8" spans="1:3" ht="114" customHeight="1" x14ac:dyDescent="0.25">
      <c r="A8" s="40" t="s">
        <v>7</v>
      </c>
      <c r="B8" s="41" t="str">
        <f>[2]Be!$A$117&amp;CHAR(10)&amp;[2]Be!$A$119&amp;"   "&amp;[2]Be!$K$119&amp;"      "&amp;[2]Be!$A$120&amp;"   "&amp;[2]Be!$K$120&amp;CHAR(10)&amp;[2]Be!$A$121&amp;"   "&amp;[2]Be!$K$121&amp;"      "&amp;[2]Be!$A$122&amp;"   "&amp;[2]Be!$K$122&amp;CHAR(10)&amp;[2]Be!$A$123&amp;"   "&amp;[2]Be!$K$123&amp;"      "&amp;[2]Be!$A$124&amp;"   "&amp;[2]Be!$K$124</f>
        <v>Újlaki
Armari Ármin   440      Jenei Csongor   389
Szilárd Zsigmond   446      Hijner Luca    508
Borgatti Nicolo   362         0</v>
      </c>
      <c r="C8" s="27">
        <f>[2]Be!$M$119</f>
        <v>2145</v>
      </c>
    </row>
    <row r="9" spans="1:3" ht="105" customHeight="1" x14ac:dyDescent="0.25">
      <c r="A9" s="40" t="s">
        <v>11</v>
      </c>
      <c r="B9" s="41" t="str">
        <f>[2]Be!$A$97&amp;CHAR(10)&amp;[2]Be!$A$99&amp;"   "&amp;[2]Be!$K$99&amp;"      "&amp;[2]Be!$A$100&amp;"   "&amp;[2]Be!$K$100&amp;CHAR(10)&amp;[2]Be!$A$101&amp;"   "&amp;[2]Be!$K$101&amp;"      "&amp;[2]Be!$A$102&amp;"   "&amp;[2]Be!$K$102&amp;CHAR(10)&amp;[2]Be!$A$103&amp;"   "&amp;[2]Be!$K$103&amp;"      "&amp;[2]Be!$A$104&amp;"   "&amp;[2]Be!$K$104</f>
        <v>Öku
Geiszter Barna   527      Anthony Konrád   408
Csapody Lőrinc   305      Horváth Csaba   331
Fodor Marcell   421         0</v>
      </c>
      <c r="C9" s="27">
        <f>[2]Be!$M$99</f>
        <v>1992</v>
      </c>
    </row>
    <row r="10" spans="1:3" ht="63" x14ac:dyDescent="0.25">
      <c r="A10" s="40" t="s">
        <v>14</v>
      </c>
      <c r="B10" s="42" t="str">
        <f>[2]Be!$A$107&amp;CHAR(10)&amp;[2]Be!$A$109&amp;"   "&amp;[2]Be!$K$109&amp;"      "&amp;[2]Be!$A$110&amp;"   "&amp;[2]Be!$K$110&amp;CHAR(10)&amp;[2]Be!$A$111&amp;"   "&amp;[2]Be!$K$111&amp;"      "&amp;[2]Be!$A$112&amp;"   "&amp;[2]Be!$K$112&amp;CHAR(10)&amp;[2]Be!$A$113&amp;"   "&amp;[2]Be!$K$113&amp;"      "&amp;[2]Be!$A$114&amp;"   "&amp;[2]Be!$K$114</f>
        <v>Szabó L.
Fekete Áron   361      Varga Áron   409
Bucskó Zalán   396      Cabadze Jakob   308
Krant Márk   376         0</v>
      </c>
      <c r="C10" s="27">
        <f>[2]Be!$M$109</f>
        <v>1850</v>
      </c>
    </row>
    <row r="11" spans="1:3" ht="63.75" thickBot="1" x14ac:dyDescent="0.3">
      <c r="A11" s="43" t="s">
        <v>45</v>
      </c>
      <c r="B11" s="44" t="str">
        <f>[2]Be!$A$47&amp;CHAR(10)&amp;[2]Be!$A$49&amp;"   "&amp;[2]Be!$K$49&amp;"      "&amp;[2]Be!$A$50&amp;"   "&amp;[2]Be!$K$50&amp;CHAR(10)&amp;[2]Be!$A$51&amp;"   "&amp;[2]Be!$K$51&amp;"      "&amp;[2]Be!$A$52&amp;"   "&amp;[2]Be!$K$52&amp;CHAR(10)&amp;[2]Be!$A$53&amp;"   "&amp;[2]Be!$K$53&amp;"      "&amp;[2]Be!$A$54&amp;"   "&amp;[2]Be!$K$54</f>
        <v>Budai Gyermekszempont
Vajna Mastalli Márton   659         0
   0         0
   0         0</v>
      </c>
      <c r="C11" s="30">
        <f>[2]Be!$M$49</f>
        <v>659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topLeftCell="A4" workbookViewId="0">
      <selection activeCell="M5" sqref="M5"/>
    </sheetView>
  </sheetViews>
  <sheetFormatPr defaultRowHeight="15" x14ac:dyDescent="0.25"/>
  <cols>
    <col min="2" max="2" width="46.85546875" customWidth="1"/>
    <col min="3" max="3" width="14" customWidth="1"/>
  </cols>
  <sheetData>
    <row r="1" spans="1:3" x14ac:dyDescent="0.25">
      <c r="A1" s="64" t="s">
        <v>17</v>
      </c>
      <c r="B1" s="64"/>
      <c r="C1" s="64"/>
    </row>
    <row r="2" spans="1:3" s="19" customFormat="1" ht="15.75" thickBot="1" x14ac:dyDescent="0.3">
      <c r="A2" s="36" t="s">
        <v>16</v>
      </c>
      <c r="B2" s="36" t="s">
        <v>0</v>
      </c>
      <c r="C2" s="36" t="s">
        <v>1</v>
      </c>
    </row>
    <row r="3" spans="1:3" ht="120" customHeight="1" x14ac:dyDescent="0.25">
      <c r="A3" s="23" t="s">
        <v>2</v>
      </c>
      <c r="B3" s="53" t="str">
        <f>[3]Be!$A$47&amp;CHAR(10)&amp;[3]Be!$A$49&amp;"   "&amp;[3]Be!$M$49&amp;"      "&amp;[3]Be!$A$50&amp;"   "&amp;[3]Be!$M$50&amp;CHAR(10)&amp;[3]Be!$A$51&amp;"   "&amp;[3]Be!$M$51&amp;"      "&amp;[3]Be!$A$52&amp;"   "&amp;[3]Be!$M$52&amp;CHAR(10)&amp;[3]Be!$A$53&amp;"   "&amp;[3]Be!$M$53&amp;"      "&amp;[3]Be!$A$54&amp;"   "&amp;[3]Be!$M$54</f>
        <v>Csik
Fekete Paolo   620      Pacor Bendegúz   750
Kelemen Ádám   664      Kiss Kolos   643
Klinkó Barnabás   829         0</v>
      </c>
      <c r="C3" s="25">
        <f>[3]Be!$O$49</f>
        <v>3506</v>
      </c>
    </row>
    <row r="4" spans="1:3" ht="103.5" customHeight="1" x14ac:dyDescent="0.25">
      <c r="A4" s="26" t="s">
        <v>3</v>
      </c>
      <c r="B4" s="54" t="str">
        <f>[3]Be!$A$57&amp;CHAR(10)&amp;[3]Be!$A$59&amp;"   "&amp;[3]Be!$M$59&amp;"      "&amp;[3]Be!$A$60&amp;"   "&amp;[3]Be!$M$60&amp;CHAR(10)&amp;[3]Be!$A$61&amp;"   "&amp;[3]Be!$M$61&amp;"      "&amp;[3]Be!$A$62&amp;"   "&amp;[3]Be!$M$62&amp;CHAR(10)&amp;[3]Be!$A$63&amp;"   "&amp;[3]Be!$M$63&amp;"      "&amp;[3]Be!$A$64&amp;"   "&amp;[3]Be!$M$64</f>
        <v>Fillér
Németh Miklós   789      Kovács Dominik   703
Széphelyi Ákos   694      Bíró Dávid   601
Papp Gergő   582         0</v>
      </c>
      <c r="C4" s="27">
        <f>[3]Be!$O$59</f>
        <v>3369</v>
      </c>
    </row>
    <row r="5" spans="1:3" ht="92.25" customHeight="1" x14ac:dyDescent="0.25">
      <c r="A5" s="26" t="s">
        <v>4</v>
      </c>
      <c r="B5" s="55" t="str">
        <f>[3]Be!$A$67&amp;CHAR(10)&amp;[3]Be!$A$69&amp;"   "&amp;[3]Be!$M$69&amp;"      "&amp;[3]Be!$A$70&amp;"   "&amp;[3]Be!$M$70&amp;CHAR(10)&amp;[3]Be!$A$71&amp;"   "&amp;[3]Be!$M$71&amp;"      "&amp;[3]Be!$A$72&amp;"   "&amp;[3]Be!$M$72&amp;CHAR(10)&amp;[3]Be!$A$73&amp;"   "&amp;[3]Be!$M$73&amp;"      "&amp;[3]Be!$A$74&amp;"   "&amp;[3]Be!$M$74</f>
        <v>Klebi
Szabó Domonkos   572      Fasang Lőrinc   538
Selmeci Simon   612      Jakabffy Mihály   571
Gáspár Márton   680         0</v>
      </c>
      <c r="C5" s="27">
        <f>[3]Be!$O$69</f>
        <v>2973</v>
      </c>
    </row>
    <row r="6" spans="1:3" ht="114" customHeight="1" x14ac:dyDescent="0.25">
      <c r="A6" s="26" t="s">
        <v>5</v>
      </c>
      <c r="B6" s="55" t="str">
        <f>[3]Be!$A$87&amp;CHAR(10)&amp;[3]Be!$A$89&amp;"   "&amp;[3]Be!$M$89&amp;"      "&amp;[3]Be!$A$90&amp;"   "&amp;[3]Be!$M$90&amp;CHAR(10)&amp;[3]Be!$A$91&amp;"   "&amp;[3]Be!$M$91&amp;"      "&amp;[3]Be!$A$92&amp;"   "&amp;[3]Be!$M$92&amp;CHAR(10)&amp;[3]Be!$A$93&amp;"   "&amp;[3]Be!$M$93&amp;"      "&amp;[3]Be!$A$94&amp;"   "&amp;[3]Be!$M$94</f>
        <v>Öku
Arányi Barna   641      Marosvári Gellért   673
Nagy Zsigmond   494      Ulrich Vencel   522
Hettyey Botond   621         163</v>
      </c>
      <c r="C6" s="27">
        <f>[3]Be!$O$89</f>
        <v>2951</v>
      </c>
    </row>
    <row r="7" spans="1:3" ht="110.25" customHeight="1" x14ac:dyDescent="0.25">
      <c r="A7" s="26" t="s">
        <v>6</v>
      </c>
      <c r="B7" s="54" t="str">
        <f>[3]Be!$A$97&amp;CHAR(10)&amp;[3]Be!$A$99&amp;"   "&amp;[3]Be!$M$99&amp;"      "&amp;[3]Be!$A$100&amp;"   "&amp;[3]Be!$M$100&amp;CHAR(10)&amp;[3]Be!$A$101&amp;"   "&amp;[3]Be!$M$101&amp;"      "&amp;[3]Be!$A$102&amp;"   "&amp;[3]Be!$M$102&amp;CHAR(10)&amp;[3]Be!$A$103&amp;"   "&amp;[3]Be!$M$103&amp;"      "&amp;[3]Be!$A$104&amp;"   "&amp;[3]Be!$M$104</f>
        <v>Újlaki
Fekete Sebestyén   498      Nagy-Kolozsvári Dániel   616
Sergio Deiana   570      Jónás Bence   492
Dobossy Pál   606         0</v>
      </c>
      <c r="C7" s="27">
        <f>[3]Be!$O$99</f>
        <v>2782</v>
      </c>
    </row>
    <row r="8" spans="1:3" ht="96" customHeight="1" x14ac:dyDescent="0.25">
      <c r="A8" s="26" t="s">
        <v>7</v>
      </c>
      <c r="B8" s="56" t="str">
        <f>[3]Be!$A$27&amp;CHAR(10)&amp;[3]Be!$A$29&amp;"   "&amp;[3]Be!$M$29&amp;"      "&amp;[3]Be!$A$30&amp;"   "&amp;[3]Be!$M$30&amp;CHAR(10)&amp;[3]Be!$A$31&amp;"   "&amp;[3]Be!$M$31&amp;"      "&amp;[3]Be!$A$32&amp;"   "&amp;[3]Be!$M$32&amp;CHAR(10)&amp;[3]Be!$A$4&amp;"   "&amp;[3]Be!$M$33&amp;"      "&amp;[3]Be!$A$33&amp;"   "&amp;[3]Be!$M$34</f>
        <v>Áldás
Szécsi Tamás   502      Schábel Martin   634
Orgoványi Botond   519      Radnómszki Ferenc   560
Pogány Attila   515      Szántó Benjámin   0</v>
      </c>
      <c r="C8" s="27">
        <f>[3]Be!$O$29</f>
        <v>2730</v>
      </c>
    </row>
    <row r="9" spans="1:3" ht="78.75" x14ac:dyDescent="0.25">
      <c r="A9" s="26" t="s">
        <v>11</v>
      </c>
      <c r="B9" s="54" t="str">
        <f>[3]Be!$A$37&amp;CHAR(10)&amp;[3]Be!$A$39&amp;"   "&amp;[3]Be!$M$39&amp;"      "&amp;[3]Be!$A$40&amp;"   "&amp;[3]Be!$M$40&amp;CHAR(10)&amp;[3]Be!$A$41&amp;"   "&amp;[3]Be!$M$41&amp;"      "&amp;[3]Be!$A$42&amp;"   "&amp;[3]Be!$M$42&amp;CHAR(10)&amp;[3]Be!$A$43&amp;"   "&amp;[3]Be!$M$43&amp;"      "&amp;[3]Be!$A$44&amp;"   "&amp;[3]Be!$M$44</f>
        <v>Budenz
Györke Viktor   330      Gál Zsombor   358
Gyarmati András   567      Broviszki András   321
Hajducsek Gergő   280         0</v>
      </c>
      <c r="C9" s="27">
        <f>[3]Be!$O$39</f>
        <v>1856</v>
      </c>
    </row>
    <row r="10" spans="1:3" ht="79.5" thickBot="1" x14ac:dyDescent="0.3">
      <c r="A10" s="28" t="s">
        <v>14</v>
      </c>
      <c r="B10" s="57" t="str">
        <f>[3]Be!$A$77&amp;CHAR(10)&amp;[3]Be!$A$79&amp;"   "&amp;[3]Be!$M$79&amp;"      "&amp;[3]Be!$A$80&amp;"   "&amp;[3]Be!$M$80&amp;CHAR(10)&amp;[3]Be!$A$81&amp;"   "&amp;[3]Be!$M$81&amp;"      "&amp;[3]Be!$A$82&amp;"   "&amp;[3]Be!$M$82&amp;CHAR(10)&amp;[3]Be!$A$83&amp;"   "&amp;[3]Be!$M$83&amp;"      "&amp;[3]Be!$A$84&amp;"   "&amp;[3]Be!$M$84</f>
        <v>Móricz
Csibrák Barna   408      Halpern Ádám   387
Taraczky Olivér   207      Tihanyi-Tóth Bence   414
Váradi Máté   358         0</v>
      </c>
      <c r="C10" s="30">
        <f>[3]Be!$O$79</f>
        <v>1774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G7" sqref="G7"/>
    </sheetView>
  </sheetViews>
  <sheetFormatPr defaultRowHeight="15" x14ac:dyDescent="0.25"/>
  <cols>
    <col min="2" max="2" width="49.42578125" customWidth="1"/>
    <col min="3" max="3" width="16" customWidth="1"/>
  </cols>
  <sheetData>
    <row r="1" spans="1:3" x14ac:dyDescent="0.25">
      <c r="A1" s="64" t="s">
        <v>10</v>
      </c>
      <c r="B1" s="64"/>
      <c r="C1" s="64"/>
    </row>
    <row r="2" spans="1:3" ht="15.75" thickBot="1" x14ac:dyDescent="0.3">
      <c r="A2" s="1"/>
      <c r="B2" s="2" t="s">
        <v>0</v>
      </c>
      <c r="C2" s="2" t="s">
        <v>1</v>
      </c>
    </row>
    <row r="3" spans="1:3" ht="85.5" customHeight="1" x14ac:dyDescent="0.25">
      <c r="A3" s="4" t="s">
        <v>2</v>
      </c>
      <c r="B3" s="5" t="s">
        <v>33</v>
      </c>
      <c r="C3" s="6" t="s">
        <v>36</v>
      </c>
    </row>
    <row r="4" spans="1:3" ht="79.5" customHeight="1" x14ac:dyDescent="0.25">
      <c r="A4" s="7" t="s">
        <v>3</v>
      </c>
      <c r="B4" s="3" t="s">
        <v>34</v>
      </c>
      <c r="C4" s="10" t="s">
        <v>35</v>
      </c>
    </row>
    <row r="5" spans="1:3" ht="75" customHeight="1" x14ac:dyDescent="0.25">
      <c r="A5" s="7" t="s">
        <v>4</v>
      </c>
      <c r="B5" s="3" t="s">
        <v>38</v>
      </c>
      <c r="C5" s="10" t="s">
        <v>37</v>
      </c>
    </row>
    <row r="6" spans="1:3" ht="80.25" customHeight="1" thickBot="1" x14ac:dyDescent="0.3">
      <c r="A6" s="8" t="s">
        <v>5</v>
      </c>
      <c r="B6" s="9" t="s">
        <v>40</v>
      </c>
      <c r="C6" s="11" t="s">
        <v>39</v>
      </c>
    </row>
    <row r="7" spans="1:3" ht="80.25" customHeight="1" thickBot="1" x14ac:dyDescent="0.3">
      <c r="A7" s="8" t="s">
        <v>6</v>
      </c>
      <c r="B7" s="9" t="s">
        <v>42</v>
      </c>
      <c r="C7" s="11" t="s">
        <v>41</v>
      </c>
    </row>
    <row r="8" spans="1:3" ht="80.25" customHeight="1" thickBot="1" x14ac:dyDescent="0.3">
      <c r="A8" s="8" t="s">
        <v>7</v>
      </c>
      <c r="B8" s="9" t="s">
        <v>44</v>
      </c>
      <c r="C8" s="11" t="s">
        <v>43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workbookViewId="0">
      <selection activeCell="H4" sqref="H4"/>
    </sheetView>
  </sheetViews>
  <sheetFormatPr defaultRowHeight="15" x14ac:dyDescent="0.25"/>
  <cols>
    <col min="2" max="2" width="44.7109375" customWidth="1"/>
    <col min="3" max="3" width="16.85546875" customWidth="1"/>
  </cols>
  <sheetData>
    <row r="1" spans="1:3" x14ac:dyDescent="0.25">
      <c r="A1" s="64" t="s">
        <v>12</v>
      </c>
      <c r="B1" s="64"/>
      <c r="C1" s="64"/>
    </row>
    <row r="2" spans="1:3" ht="15.75" thickBot="1" x14ac:dyDescent="0.3">
      <c r="A2" s="1"/>
      <c r="B2" s="2" t="s">
        <v>0</v>
      </c>
      <c r="C2" s="2" t="s">
        <v>1</v>
      </c>
    </row>
    <row r="3" spans="1:3" ht="90" customHeight="1" x14ac:dyDescent="0.25">
      <c r="A3" s="31" t="s">
        <v>2</v>
      </c>
      <c r="B3" s="32" t="str">
        <f>[4]Be!$A$37&amp;CHAR(10)&amp;[4]Be!$A$39&amp;"   "&amp;[4]Be!$I$39&amp;"      "&amp;[4]Be!$A$40&amp;"   "&amp;[4]Be!$I$40&amp;CHAR(10)&amp;[4]Be!$A$41&amp;"   "&amp;[4]Be!$I$41&amp;"      "&amp;[4]Be!$A$42&amp;"   "&amp;[4]Be!$I$42&amp;CHAR(10)&amp;[4]Be!$A$43&amp;"   "&amp;[4]Be!$I$43&amp;"      "&amp;[4]Be!$A$44&amp;"   "&amp;[4]Be!$I$44&amp;CHAR(10)&amp;"     "&amp;[4]Be!$K$43&amp;"     "&amp;[4]Be!$K$44</f>
        <v>Fillér
Németh Mimi   333      Kaposi Laura   363
Szép Szabina   322      Velcz Lili   309
Lukács Adrienn   359         0
     4×100     151</v>
      </c>
      <c r="C3" s="20">
        <f>[4]Be!$K$39</f>
        <v>1837</v>
      </c>
    </row>
    <row r="4" spans="1:3" ht="95.25" customHeight="1" x14ac:dyDescent="0.25">
      <c r="A4" s="33" t="s">
        <v>3</v>
      </c>
      <c r="B4" s="18" t="str">
        <f>[4]Be!$A$27&amp;CHAR(10)&amp;[4]Be!$A$29&amp;"   "&amp;[4]Be!$I$29&amp;"      "&amp;[4]Be!$A$30&amp;"   "&amp;[4]Be!$I$30&amp;CHAR(10)&amp;[4]Be!$A$31&amp;"   "&amp;[4]Be!$I$31&amp;"      "&amp;[4]Be!$A$32&amp;"   "&amp;[4]Be!$I$32&amp;CHAR(10)&amp;[4]Be!$A$33&amp;"   "&amp;[4]Be!$I$33&amp;"      "&amp;[4]Be!$A$34&amp;"   "&amp;[4]Be!$I$34&amp;CHAR(10)&amp;"     "&amp;[4]Be!$K$33&amp;"     "&amp;[4]Be!$K$34</f>
        <v>Áldás
Tóth Fédra   320      Timkó Hanna   327
Kecskés Kinga   340      Kovács Adél   271
Galántai Nóra   339         0
     4×100     148</v>
      </c>
      <c r="C4" s="21">
        <f>[4]Be!$K$29</f>
        <v>1745</v>
      </c>
    </row>
    <row r="5" spans="1:3" ht="114.75" customHeight="1" x14ac:dyDescent="0.25">
      <c r="A5" s="33" t="s">
        <v>4</v>
      </c>
      <c r="B5" s="18" t="str">
        <f>[4]Be!$A$47&amp;CHAR(10)&amp;[4]Be!$A$49&amp;"   "&amp;[4]Be!$I$49&amp;"      "&amp;[4]Be!$A$50&amp;"   "&amp;[4]Be!$I$50&amp;CHAR(10)&amp;[4]Be!$A$51&amp;"   "&amp;[4]Be!$I$51&amp;"      "&amp;[4]Be!$A$52&amp;"   "&amp;[4]Be!$I$52&amp;CHAR(10)&amp;[4]Be!$A$53&amp;"   "&amp;[4]Be!$I$53&amp;"      "&amp;[4]Be!$A$54&amp;"   "&amp;[4]Be!$I$54&amp;CHAR(10)&amp;"     "&amp;[4]Be!$K$53&amp;"     "&amp;[4]Be!$K$54</f>
        <v>Öku
Forián-Szabó Annamária   283      Puskucz-Sz. Kinga   219
Lélfali Zita    321      Alföldi Flóra   280
Sira Gizella   293         0
     4×100     132</v>
      </c>
      <c r="C5" s="21">
        <f>[4]Be!$K$49</f>
        <v>1528</v>
      </c>
    </row>
    <row r="6" spans="1:3" ht="93.75" customHeight="1" x14ac:dyDescent="0.25">
      <c r="A6" s="33" t="s">
        <v>5</v>
      </c>
      <c r="B6" s="18" t="str">
        <f>[4]Be!$A$57&amp;CHAR(10)&amp;[4]Be!$A$59&amp;"   "&amp;[4]Be!$I$59&amp;"      "&amp;[4]Be!$A$60&amp;"   "&amp;[4]Be!$I$60&amp;CHAR(10)&amp;[4]Be!$A$61&amp;"   "&amp;[4]Be!$I$61&amp;"      "&amp;[4]Be!$A$62&amp;"   "&amp;[4]Be!$I$62&amp;CHAR(10)&amp;[4]Be!$A$63&amp;"   "&amp;[4]Be!$I$63&amp;"      "&amp;[4]Be!$A$64&amp;"   "&amp;[4]Be!$I$64&amp;CHAR(10)&amp;"     "&amp;[4]Be!$K$63&amp;"     "&amp;[4]Be!$K$64</f>
        <v>Szabó L.
Németh Janka   297      Hrisztov Emma   300
Varga Luca   284      Mayer Anina   260
Dúl Fanni   231         0
     4×100     135</v>
      </c>
      <c r="C6" s="21">
        <f>[4]Be!$K$59</f>
        <v>1507</v>
      </c>
    </row>
    <row r="7" spans="1:3" ht="116.25" customHeight="1" thickBot="1" x14ac:dyDescent="0.3">
      <c r="A7" s="34" t="s">
        <v>6</v>
      </c>
      <c r="B7" s="35" t="str">
        <f>[4]Be!$A$67&amp;CHAR(10)&amp;[4]Be!$A$69&amp;"   "&amp;[4]Be!$I$69&amp;"      "&amp;[4]Be!$A$70&amp;"   "&amp;[4]Be!$I$70&amp;CHAR(10)&amp;[4]Be!$A$71&amp;"   "&amp;[4]Be!$I$71&amp;"      "&amp;[4]Be!$A$72&amp;"   "&amp;[4]Be!$I$72&amp;CHAR(10)&amp;[4]Be!$A$73&amp;"   "&amp;[4]Be!$I$73&amp;"      "&amp;[4]Be!$A$74&amp;"   "&amp;[4]Be!$I$74&amp;CHAR(10)&amp;"     "&amp;[4]Be!$K$73&amp;"     "&amp;[4]Be!$K$74</f>
        <v>Újlaki
Ballai Boglárka   219      Horváth Hanna   133
Adamkó Fanni   225      Clifton Olívia   175
Szilárd Anna    302         0
     4×100     78</v>
      </c>
      <c r="C7" s="22">
        <f>[4]Be!$K$69</f>
        <v>1132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tabSelected="1" workbookViewId="0">
      <selection activeCell="I5" sqref="I5"/>
    </sheetView>
  </sheetViews>
  <sheetFormatPr defaultRowHeight="15" x14ac:dyDescent="0.25"/>
  <cols>
    <col min="2" max="2" width="47.42578125" customWidth="1"/>
    <col min="3" max="3" width="16" customWidth="1"/>
  </cols>
  <sheetData>
    <row r="1" spans="1:3" x14ac:dyDescent="0.25">
      <c r="A1" s="61" t="s">
        <v>15</v>
      </c>
      <c r="B1" s="62"/>
      <c r="C1" s="63"/>
    </row>
    <row r="2" spans="1:3" x14ac:dyDescent="0.25">
      <c r="A2" s="37"/>
      <c r="B2" s="45" t="s">
        <v>0</v>
      </c>
      <c r="C2" s="46" t="s">
        <v>1</v>
      </c>
    </row>
    <row r="3" spans="1:3" ht="96.75" customHeight="1" x14ac:dyDescent="0.25">
      <c r="A3" s="7" t="s">
        <v>2</v>
      </c>
      <c r="B3" s="47" t="str">
        <f>[5]Be!$A$97&amp;CHAR(10)&amp;[5]Be!$A$99&amp;"   "&amp;[5]Be!$K$99&amp;"      "&amp;[5]Be!$A$100&amp;"   "&amp;[5]Be!$K$100&amp;CHAR(10)&amp;[5]Be!$A$101&amp;"   "&amp;[5]Be!$K$101&amp;"      "&amp;[5]Be!$A$102&amp;"   "&amp;[5]Be!$K$102&amp;CHAR(10)&amp;[5]Be!$A$103&amp;"   "&amp;[5]Be!$K$103&amp;"      "&amp;[5]Be!$A$104&amp;"   "&amp;[5]Be!$K$104</f>
        <v>Öku
Laczkó Eszter   641      Fodor Zselyke   484
Horváth Luca   462      Szabó Lilla   571
Ugrai Száva   476         0</v>
      </c>
      <c r="C3" s="21">
        <f>[5]Be!$M$99</f>
        <v>2634</v>
      </c>
    </row>
    <row r="4" spans="1:3" ht="84" customHeight="1" x14ac:dyDescent="0.25">
      <c r="A4" s="7" t="s">
        <v>3</v>
      </c>
      <c r="B4" s="47" t="str">
        <f>[5]Be!$A$57&amp;CHAR(10)&amp;[5]Be!$A$59&amp;"   "&amp;[5]Be!$K$59&amp;"      "&amp;[5]Be!$A$60&amp;"   "&amp;[5]Be!$K$60&amp;CHAR(10)&amp;[5]Be!$A$61&amp;"   "&amp;[5]Be!$K$61&amp;"      "&amp;[5]Be!$A$62&amp;"   "&amp;[5]Be!$K$62&amp;CHAR(10)&amp;[5]Be!$A$63&amp;"   "&amp;[5]Be!$K$63&amp;"      "&amp;[5]Be!$A$64&amp;"   "&amp;[5]Be!$K$64</f>
        <v>Csik
Szilágyi Ágnes   534      Kókai Hajnalka   447
Lőrincz Panna   572      Árvai Noémi   461
Koncz Renáta   607         0</v>
      </c>
      <c r="C4" s="21">
        <f>[5]Be!$M$59</f>
        <v>2621</v>
      </c>
    </row>
    <row r="5" spans="1:3" ht="85.5" customHeight="1" x14ac:dyDescent="0.25">
      <c r="A5" s="7" t="s">
        <v>4</v>
      </c>
      <c r="B5" s="48" t="str">
        <f>[5]Be!$A$67&amp;CHAR(10)&amp;[5]Be!$A$69&amp;"   "&amp;[5]Be!$K$69&amp;"      "&amp;[5]Be!$A$70&amp;"   "&amp;[5]Be!$K$70&amp;CHAR(10)&amp;[5]Be!$A$71&amp;"   "&amp;[5]Be!$K$71&amp;"      "&amp;[5]Be!$A$72&amp;"   "&amp;[5]Be!$K$72&amp;CHAR(10)&amp;[5]Be!$A$73&amp;"   "&amp;[5]Be!$K$73&amp;"      "&amp;[5]Be!$A$74&amp;"   "&amp;[5]Be!$K$74</f>
        <v>Fillér
Bíró Sára   593      Kail Viktória   502
Kemecsei Zita   550      Szűcs-Lechner Nadin   490
Visuárdi Barbara   432         0</v>
      </c>
      <c r="C5" s="21">
        <f>[5]Be!$M$69</f>
        <v>2567</v>
      </c>
    </row>
    <row r="6" spans="1:3" ht="89.25" customHeight="1" x14ac:dyDescent="0.25">
      <c r="A6" s="7" t="s">
        <v>5</v>
      </c>
      <c r="B6" s="47" t="str">
        <f>[5]Be!$A$77&amp;CHAR(10)&amp;[5]Be!$A$79&amp;"   "&amp;[5]Be!$K$79&amp;"      "&amp;[5]Be!$A$80&amp;"   "&amp;[5]Be!$K$80&amp;CHAR(10)&amp;[5]Be!$A$81&amp;"   "&amp;[5]Be!$K$81&amp;"      "&amp;[5]Be!$A$82&amp;"   "&amp;[5]Be!$K$82&amp;CHAR(10)&amp;[5]Be!$A$83&amp;"   "&amp;[5]Be!$K$83&amp;"      "&amp;[5]Be!$A$84&amp;"   "&amp;[5]Be!$K$84</f>
        <v>Klebi
Árendás Adrienn   451      Árendás Nóri   420
Baracsi Hanna   421      Endele Lili   431
Horváth Szonja   439         0</v>
      </c>
      <c r="C6" s="21">
        <f>[5]Be!$M$79</f>
        <v>2162</v>
      </c>
    </row>
    <row r="7" spans="1:3" ht="87" customHeight="1" x14ac:dyDescent="0.25">
      <c r="A7" s="7" t="s">
        <v>6</v>
      </c>
      <c r="B7" s="48" t="str">
        <f>[5]Be!$A$27&amp;CHAR(10)&amp;[5]Be!$A$29&amp;"   "&amp;[5]Be!$K$29&amp;"      "&amp;[5]Be!$A$30&amp;"   "&amp;[5]Be!$K$30&amp;CHAR(10)&amp;[5]Be!$A$31&amp;"   "&amp;[5]Be!$K$31&amp;"      "&amp;[5]Be!$A$32&amp;"   "&amp;[5]Be!$K$32&amp;CHAR(10)&amp;[5]Be!$A$33&amp;"   "&amp;[5]Be!$K$33&amp;"      "&amp;[5]Be!$A$34&amp;"   "&amp;[5]Be!$K$34</f>
        <v>Áldás
Ilkovics Hanna   437      Holler Bonnie   441
Losonczi Heléna   468      Kovács Hanna   400
Országh Szófia   415         0</v>
      </c>
      <c r="C7" s="21">
        <f>[5]Be!$M$29</f>
        <v>2161</v>
      </c>
    </row>
    <row r="8" spans="1:3" ht="98.25" customHeight="1" x14ac:dyDescent="0.25">
      <c r="A8" s="7" t="s">
        <v>7</v>
      </c>
      <c r="B8" s="47" t="str">
        <f>[5]Be!$A$37&amp;CHAR(10)&amp;[5]Be!$A$39&amp;"   "&amp;[5]Be!$K$39&amp;"      "&amp;[5]Be!$A$40&amp;"   "&amp;[5]Be!$K$40&amp;CHAR(10)&amp;[5]Be!$A$41&amp;"   "&amp;[5]Be!$K$41&amp;"      "&amp;[5]Be!$A$42&amp;"   "&amp;[5]Be!$K$42&amp;CHAR(10)&amp;[5]Be!$A$43&amp;"   "&amp;[5]Be!$K$43&amp;"      "&amp;[5]Be!$A$44&amp;"   "&amp;[5]Be!$K$44</f>
        <v>Baár-Madas
Ajócs Szonja   378      Bak Johanna   361
Toók Lilla   432      Csizmadia Sára   453
Kósa Dorottya   511         0</v>
      </c>
      <c r="C8" s="21">
        <f>[5]Be!$M$39</f>
        <v>2135</v>
      </c>
    </row>
    <row r="9" spans="1:3" ht="89.25" customHeight="1" x14ac:dyDescent="0.25">
      <c r="A9" s="7" t="s">
        <v>11</v>
      </c>
      <c r="B9" s="48" t="str">
        <f>[5]Be!$A$107&amp;CHAR(10)&amp;[5]Be!$A$109&amp;"   "&amp;[5]Be!$K$109&amp;"      "&amp;[5]Be!$A$110&amp;"   "&amp;[5]Be!$K$110&amp;CHAR(10)&amp;[5]Be!$A$111&amp;"   "&amp;[5]Be!$K$111&amp;"      "&amp;[5]Be!$A$112&amp;"   "&amp;[5]Be!$K$112&amp;CHAR(10)&amp;[5]Be!$A$113&amp;"   "&amp;[5]Be!$K$113&amp;"      "&amp;[5]Be!$A$114&amp;"   "&amp;[5]Be!$K$114</f>
        <v>Szabó L.
Korompay Hanga   554      Kerékgyártó Kiara   441
Kallai Loretta   354      Mörtel Vanessza   323
Puskás Cecília   419         0</v>
      </c>
      <c r="C9" s="21">
        <f>[5]Be!$M$109</f>
        <v>2091</v>
      </c>
    </row>
    <row r="10" spans="1:3" ht="90.75" customHeight="1" x14ac:dyDescent="0.25">
      <c r="A10" s="7" t="s">
        <v>14</v>
      </c>
      <c r="B10" s="48" t="str">
        <f>[5]Be!$A$47&amp;CHAR(10)&amp;[5]Be!$A$49&amp;"   "&amp;[5]Be!$K$49&amp;"      "&amp;[5]Be!$A$50&amp;"   "&amp;[5]Be!$K$50&amp;CHAR(10)&amp;[5]Be!$A$51&amp;"   "&amp;[5]Be!$K$51&amp;"      "&amp;[5]Be!$A$52&amp;"   "&amp;[5]Be!$K$52&amp;CHAR(10)&amp;[5]Be!$A$53&amp;"   "&amp;[5]Be!$K$53&amp;"      "&amp;[5]Be!$A$54&amp;"   "&amp;[5]Be!$K$54</f>
        <v>Budenz
Jankó Zsuzsa   443      Kővári Blanka   533
Molnár Lídia   385      Rakovits Emese   315
Ádám Lili   359         0</v>
      </c>
      <c r="C10" s="21">
        <f>[5]Be!$M$49</f>
        <v>2035</v>
      </c>
    </row>
    <row r="11" spans="1:3" ht="63" x14ac:dyDescent="0.25">
      <c r="A11" s="7" t="s">
        <v>45</v>
      </c>
      <c r="B11" s="47" t="str">
        <f>[5]Be!$A$117&amp;CHAR(10)&amp;[5]Be!$A$119&amp;"   "&amp;[5]Be!$K$119&amp;"      "&amp;[5]Be!$A$120&amp;"   "&amp;[5]Be!$K$120&amp;CHAR(10)&amp;[5]Be!$A$121&amp;"   "&amp;[5]Be!$K$121&amp;"      "&amp;[5]Be!$A$122&amp;"   "&amp;[5]Be!$K$122&amp;CHAR(10)&amp;[5]Be!$A$123&amp;"   "&amp;[5]Be!$K$123&amp;"      "&amp;[5]Be!$A$124&amp;"   "&amp;[5]Be!$K$124</f>
        <v>Újlaki
Varga Arwen   418      Lendvay Zoé   343
Kiss Hanga   362      Fenyőházi Letícia   373
Pacher Lea   525         51</v>
      </c>
      <c r="C11" s="21">
        <f>[5]Be!$M$119</f>
        <v>2021</v>
      </c>
    </row>
    <row r="12" spans="1:3" ht="63.75" thickBot="1" x14ac:dyDescent="0.3">
      <c r="A12" s="8" t="s">
        <v>46</v>
      </c>
      <c r="B12" s="49" t="str">
        <f>[5]Be!$A$87&amp;CHAR(10)&amp;[5]Be!$A$89&amp;"   "&amp;[5]Be!$K$89&amp;"      "&amp;[5]Be!$A$90&amp;"   "&amp;[5]Be!$K$90&amp;CHAR(10)&amp;[5]Be!$A$91&amp;"   "&amp;[5]Be!$K$91&amp;"      "&amp;[5]Be!$A$92&amp;"   "&amp;[5]Be!$K$92&amp;CHAR(10)&amp;[5]Be!$A$93&amp;"   "&amp;[5]Be!$K$93&amp;"      "&amp;[5]Be!$A$94&amp;"   "&amp;[5]Be!$K$94</f>
        <v>Móricz
Nagy Liza   503      Olasz Adél   422
Osskó Viktória   436         0
   0         0</v>
      </c>
      <c r="C12" s="22">
        <f>[5]Be!$M$89</f>
        <v>1361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"/>
  <sheetViews>
    <sheetView workbookViewId="0">
      <selection activeCell="I4" sqref="I4"/>
    </sheetView>
  </sheetViews>
  <sheetFormatPr defaultRowHeight="15" x14ac:dyDescent="0.25"/>
  <cols>
    <col min="2" max="2" width="46" customWidth="1"/>
    <col min="3" max="3" width="15.42578125" customWidth="1"/>
  </cols>
  <sheetData>
    <row r="1" spans="1:3" s="19" customFormat="1" x14ac:dyDescent="0.25">
      <c r="A1" s="61" t="s">
        <v>18</v>
      </c>
      <c r="B1" s="62"/>
      <c r="C1" s="63"/>
    </row>
    <row r="2" spans="1:3" s="19" customFormat="1" x14ac:dyDescent="0.25">
      <c r="A2" s="58" t="s">
        <v>16</v>
      </c>
      <c r="B2" s="38" t="s">
        <v>0</v>
      </c>
      <c r="C2" s="39" t="s">
        <v>1</v>
      </c>
    </row>
    <row r="3" spans="1:3" ht="132.75" customHeight="1" x14ac:dyDescent="0.25">
      <c r="A3" s="7" t="s">
        <v>2</v>
      </c>
      <c r="B3" s="50" t="str">
        <f>[6]Be!$A$37&amp;CHAR(10)&amp;[6]Be!$A$39&amp;"   "&amp;[6]Be!$M$39&amp;"      "&amp;[6]Be!$A$40&amp;"   "&amp;[6]Be!$M$40&amp;CHAR(10)&amp;[6]Be!$A$41&amp;"   "&amp;[6]Be!$M$41&amp;"      "&amp;[6]Be!$A$42&amp;"   "&amp;[6]Be!$M$42&amp;CHAR(10)&amp;[6]Be!$A$43&amp;"   "&amp;[6]Be!$M$43&amp;"      "&amp;[6]Be!$A$44&amp;"   "&amp;[6]Be!$M$44</f>
        <v>Fillér
Karai Júlia   677      Csende Bori   646
Márkus Lídia   511      Kreácsik Zorka   550
Farkas Hanna    514         0</v>
      </c>
      <c r="C3" s="21">
        <f>[6]Be!$O$39</f>
        <v>2898</v>
      </c>
    </row>
    <row r="4" spans="1:3" ht="99.75" customHeight="1" x14ac:dyDescent="0.25">
      <c r="A4" s="7" t="s">
        <v>3</v>
      </c>
      <c r="B4" s="52" t="str">
        <f>[6]Be!$A$27&amp;CHAR(10)&amp;[6]Be!$A$29&amp;"   "&amp;[6]Be!$M$29&amp;"      "&amp;[6]Be!$A$30&amp;"   "&amp;[6]Be!$M$30&amp;CHAR(10)&amp;[6]Be!$A$31&amp;"   "&amp;[6]Be!$M$31&amp;"      "&amp;[6]Be!$A$32&amp;"   "&amp;[6]Be!$M$32&amp;CHAR(10)&amp;[6]Be!$A$33&amp;"   "&amp;[6]Be!$M$33&amp;"      "&amp;[6]Be!$A$34&amp;"   "&amp;[6]Be!$M$34</f>
        <v>Áldás
Caroll Júlia   628      Caroll Anna   532
Horváth Blanka   512      Stankovitcs Alinda   562
Mesterházy Kata   554         0</v>
      </c>
      <c r="C4" s="21">
        <f>[6]Be!$O$29</f>
        <v>2788</v>
      </c>
    </row>
    <row r="5" spans="1:3" ht="109.5" customHeight="1" x14ac:dyDescent="0.25">
      <c r="A5" s="7" t="s">
        <v>4</v>
      </c>
      <c r="B5" s="50" t="str">
        <f>[6]Be!$A$57&amp;CHAR(10)&amp;[6]Be!$A$59&amp;"   "&amp;[6]Be!$M$59&amp;"      "&amp;[6]Be!$A$60&amp;"   "&amp;[6]Be!$M$60&amp;CHAR(10)&amp;[6]Be!$A$61&amp;"   "&amp;[6]Be!$M$61&amp;"      "&amp;[6]Be!$A$62&amp;"   "&amp;[6]Be!$M$62&amp;CHAR(10)&amp;[6]Be!$A$63&amp;"   "&amp;[6]Be!$M$63&amp;"      "&amp;[6]Be!$A$64&amp;"   "&amp;[6]Be!$M$64</f>
        <v>Öku
Tóth Virág   479      Garamszegi Kata   476
Uzonyi Olívia   361      Hevesi Laura   480
Szilassi Margaréta   453         0</v>
      </c>
      <c r="C5" s="21">
        <f>[6]Be!$O$59</f>
        <v>2249</v>
      </c>
    </row>
    <row r="6" spans="1:3" ht="104.25" customHeight="1" x14ac:dyDescent="0.25">
      <c r="A6" s="7" t="s">
        <v>5</v>
      </c>
      <c r="B6" s="51" t="str">
        <f>[6]Be!$A$47&amp;CHAR(10)&amp;[6]Be!$A$49&amp;"   "&amp;[6]Be!$M$49&amp;"      "&amp;[6]Be!$A$50&amp;"   "&amp;[6]Be!$M$50&amp;CHAR(10)&amp;[6]Be!$A$51&amp;"   "&amp;[6]Be!$M$51&amp;"      "&amp;[6]Be!$A$52&amp;"   "&amp;[6]Be!$M$52&amp;CHAR(10)&amp;[6]Be!$A$53&amp;"   "&amp;[6]Be!$M$53&amp;"      "&amp;[6]Be!$A$54&amp;"   "&amp;[6]Be!$M$54</f>
        <v>Móricz
Fehér Laura   287      Kádár Lilla   272
Winkelmayer Zsófia   434      Szabó Blanka   441
Wein Zille   276         0</v>
      </c>
      <c r="C6" s="21">
        <f>[6]Be!$O$49</f>
        <v>1710</v>
      </c>
    </row>
    <row r="7" spans="1:3" ht="93" customHeight="1" thickBot="1" x14ac:dyDescent="0.3">
      <c r="A7" s="8" t="s">
        <v>6</v>
      </c>
      <c r="B7" s="59" t="str">
        <f>[6]Be!$A$67&amp;CHAR(10)&amp;[6]Be!$A$69&amp;"   "&amp;[6]Be!$M$69&amp;"      "&amp;[6]Be!$A$70&amp;"   "&amp;[6]Be!$M$70&amp;CHAR(10)&amp;[6]Be!$A$71&amp;"   "&amp;[6]Be!$M$71&amp;"      "&amp;[6]Be!$A$72&amp;"   "&amp;[6]Be!$M$72&amp;CHAR(10)&amp;[6]Be!$A$73&amp;"   "&amp;[6]Be!$M$73&amp;"      "&amp;[6]Be!$A$74&amp;"   "&amp;[6]Be!$M$74</f>
        <v>Újlaki
Misur Médi   471      Várkövi Ágnes   354
   0         0
   0         0</v>
      </c>
      <c r="C7" s="22">
        <f>[6]Be!$O$69</f>
        <v>825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I.Fiú</vt:lpstr>
      <vt:lpstr>II.Fiú</vt:lpstr>
      <vt:lpstr>III.Fiú</vt:lpstr>
      <vt:lpstr>IV.fiú</vt:lpstr>
      <vt:lpstr>I.Leány</vt:lpstr>
      <vt:lpstr>II.Leány</vt:lpstr>
      <vt:lpstr>III.Leány</vt:lpstr>
      <vt:lpstr>IV.Leány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pohl.krisztina</dc:creator>
  <cp:lastModifiedBy>pohl.krisztina</cp:lastModifiedBy>
  <dcterms:created xsi:type="dcterms:W3CDTF">2017-05-03T12:02:15Z</dcterms:created>
  <dcterms:modified xsi:type="dcterms:W3CDTF">2018-05-02T08:02:37Z</dcterms:modified>
</cp:coreProperties>
</file>