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hl.krisztina\Documents\pohlk\Documents\Diáksportok 2016,2017\Atlétika\eredmények\"/>
    </mc:Choice>
  </mc:AlternateContent>
  <bookViews>
    <workbookView xWindow="0" yWindow="0" windowWidth="19200" windowHeight="11370" activeTab="7"/>
  </bookViews>
  <sheets>
    <sheet name="I.Fiú" sheetId="1" r:id="rId1"/>
    <sheet name="II.Fiú" sheetId="2" r:id="rId2"/>
    <sheet name="III.Fiú" sheetId="3" r:id="rId3"/>
    <sheet name="IV.fiú" sheetId="4" r:id="rId4"/>
    <sheet name="I.Leány" sheetId="5" r:id="rId5"/>
    <sheet name="II.Leány" sheetId="6" r:id="rId6"/>
    <sheet name="III.Leány" sheetId="7" r:id="rId7"/>
    <sheet name="IV.Leány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B8" i="8"/>
  <c r="C7" i="8"/>
  <c r="B7" i="8"/>
  <c r="C6" i="8"/>
  <c r="B6" i="8"/>
  <c r="C5" i="8"/>
  <c r="B5" i="8"/>
  <c r="C4" i="8"/>
  <c r="B4" i="8"/>
  <c r="C3" i="8"/>
  <c r="B3" i="8"/>
  <c r="C8" i="4" l="1"/>
  <c r="B8" i="4"/>
  <c r="C7" i="4"/>
  <c r="B7" i="4"/>
  <c r="C6" i="4"/>
  <c r="B6" i="4"/>
  <c r="C5" i="4"/>
  <c r="B5" i="4"/>
  <c r="C4" i="4"/>
  <c r="B4" i="4"/>
  <c r="C3" i="4"/>
  <c r="B3" i="4"/>
  <c r="C10" i="7" l="1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9" i="3" l="1"/>
  <c r="B9" i="3"/>
  <c r="C8" i="3"/>
  <c r="B8" i="3"/>
  <c r="C7" i="3"/>
  <c r="B7" i="3"/>
  <c r="C6" i="3"/>
  <c r="B6" i="3"/>
  <c r="C5" i="3"/>
  <c r="B5" i="3"/>
  <c r="C4" i="3"/>
  <c r="B4" i="3"/>
  <c r="C3" i="3"/>
  <c r="B3" i="3"/>
  <c r="C9" i="6" l="1"/>
  <c r="B9" i="6"/>
  <c r="C8" i="6"/>
  <c r="B8" i="6"/>
  <c r="C7" i="6"/>
  <c r="B7" i="6"/>
  <c r="C6" i="6"/>
  <c r="B6" i="6"/>
  <c r="C5" i="6"/>
  <c r="B5" i="6"/>
  <c r="C4" i="6"/>
  <c r="B4" i="6"/>
  <c r="C3" i="6"/>
  <c r="B3" i="6"/>
  <c r="B8" i="2" l="1"/>
  <c r="B7" i="2"/>
  <c r="B6" i="2"/>
  <c r="B5" i="2"/>
  <c r="B4" i="2"/>
  <c r="B3" i="2"/>
</calcChain>
</file>

<file path=xl/sharedStrings.xml><?xml version="1.0" encoding="utf-8"?>
<sst xmlns="http://schemas.openxmlformats.org/spreadsheetml/2006/main" count="99" uniqueCount="42">
  <si>
    <t>Iskola</t>
  </si>
  <si>
    <t>Pont</t>
  </si>
  <si>
    <t>1.</t>
  </si>
  <si>
    <t>2.</t>
  </si>
  <si>
    <t>3.</t>
  </si>
  <si>
    <t>4.</t>
  </si>
  <si>
    <t>5.</t>
  </si>
  <si>
    <t>6.</t>
  </si>
  <si>
    <t xml:space="preserve">II. korcsoport FIÚ CSAPAT verseny </t>
  </si>
  <si>
    <t xml:space="preserve">I. korcsoport FIÚ CSAPAT verseny </t>
  </si>
  <si>
    <t>1599 p</t>
  </si>
  <si>
    <t>1552 p</t>
  </si>
  <si>
    <t>1517 p</t>
  </si>
  <si>
    <t>1418 p</t>
  </si>
  <si>
    <t>1388 p</t>
  </si>
  <si>
    <t xml:space="preserve">I. korcsoport Leány CSAPAT verseny </t>
  </si>
  <si>
    <r>
      <rPr>
        <b/>
        <sz val="10"/>
        <color rgb="FF000000"/>
        <rFont val="Times New Roman"/>
        <family val="1"/>
        <charset val="238"/>
      </rPr>
      <t>Fillér</t>
    </r>
    <r>
      <rPr>
        <sz val="10"/>
        <color rgb="FF000000"/>
        <rFont val="Times New Roman"/>
        <family val="1"/>
        <charset val="238"/>
      </rPr>
      <t xml:space="preserve">
Kőszegi Hoffmann Dániel 212     Gyöngyösi Huba 192    Szöllő Botond 189        Tóth Vince Botond 171       Juhász Benedek 161     Bácsi Bence 156                          4x50  149</t>
    </r>
  </si>
  <si>
    <r>
      <rPr>
        <b/>
        <sz val="10"/>
        <color rgb="FF000000"/>
        <rFont val="Times New Roman"/>
        <family val="1"/>
        <charset val="238"/>
      </rPr>
      <t xml:space="preserve">Öku  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Vámos Ádám 189     Valönt András 187                       Turányi Mátyás 183  Fábián Máté 173   Gábor Ruben 162  Körékgyártó Nimród 153                                 4x50   90</t>
    </r>
  </si>
  <si>
    <r>
      <rPr>
        <b/>
        <i/>
        <sz val="10"/>
        <color rgb="FF000000"/>
        <rFont val="Times New Roman"/>
        <family val="1"/>
        <charset val="238"/>
      </rPr>
      <t>Szabó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Jakab Attila Gergő 221        Khaut András 185     Endrényi Zsigmond 172       Pócza Márton 163         Koch Lénárd 156                                                                4x50  107</t>
    </r>
  </si>
  <si>
    <r>
      <rPr>
        <b/>
        <sz val="10"/>
        <color rgb="FF000000"/>
        <rFont val="Times New Roman"/>
        <family val="1"/>
        <charset val="238"/>
      </rPr>
      <t xml:space="preserve">Áldás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Rózsa Marcell 204     Szarvas András 163           Domonkos Botond 159         Scmidt  Dani 144                       Vitényi Márk 121         Rembenky Péter 109                      4x50    115</t>
    </r>
  </si>
  <si>
    <t>906 p</t>
  </si>
  <si>
    <t>1074 p</t>
  </si>
  <si>
    <t>996 p</t>
  </si>
  <si>
    <r>
      <rPr>
        <b/>
        <i/>
        <sz val="10"/>
        <color rgb="FF000000"/>
        <rFont val="Times New Roman"/>
        <family val="1"/>
        <charset val="238"/>
      </rPr>
      <t xml:space="preserve">Budenz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Jakab Attila Gergő 221        Khaut András 185     Endrényi Zsigmond 172       Pócza Márton 163         Koch Lénárd 156                                                                4x50  99</t>
    </r>
  </si>
  <si>
    <t>890 p</t>
  </si>
  <si>
    <t>1001 p</t>
  </si>
  <si>
    <r>
      <rPr>
        <b/>
        <sz val="10"/>
        <color rgb="FF000000"/>
        <rFont val="Times New Roman"/>
        <family val="1"/>
        <charset val="238"/>
      </rPr>
      <t>Fillér</t>
    </r>
    <r>
      <rPr>
        <sz val="10"/>
        <color rgb="FF000000"/>
        <rFont val="Times New Roman"/>
        <family val="1"/>
        <charset val="238"/>
      </rPr>
      <t xml:space="preserve">
Lukács Adrienn 228    Németh Mimi 225    Sikonya Lilla 186        Molnos Anna 163        Jaruas Júlia 155      Darányi Júlia 151                  4x50 126                                                                                             </t>
    </r>
  </si>
  <si>
    <t>1083 p</t>
  </si>
  <si>
    <r>
      <rPr>
        <b/>
        <sz val="10"/>
        <color rgb="FF000000"/>
        <rFont val="Times New Roman"/>
        <family val="1"/>
        <charset val="238"/>
      </rPr>
      <t xml:space="preserve">Öku                           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Forián-Szabó Annamária  174       Kandrács Zita 167     Pál Izabella 164           Paskucz-Szatmári Kinga 153     Radics Emese 139     Enczmann Sára 127                                                                         4x50  86</t>
    </r>
  </si>
  <si>
    <t>943 p</t>
  </si>
  <si>
    <r>
      <rPr>
        <b/>
        <i/>
        <sz val="10"/>
        <color rgb="FF000000"/>
        <rFont val="Times New Roman"/>
        <family val="1"/>
        <charset val="238"/>
      </rPr>
      <t xml:space="preserve">Szabó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Varga Luca 189        Mayer Anika 165  Nemcsek Gréta 159    Kárpáthegyi Léda 149  Tinnyei Borbála 108     Tóth Viki 107             4x50  95</t>
    </r>
  </si>
  <si>
    <t>862 p</t>
  </si>
  <si>
    <r>
      <rPr>
        <b/>
        <sz val="10"/>
        <color rgb="FF000000"/>
        <rFont val="Times New Roman"/>
        <family val="1"/>
        <charset val="238"/>
      </rPr>
      <t xml:space="preserve">Áldás  </t>
    </r>
    <r>
      <rPr>
        <sz val="10"/>
        <color rgb="FF000000"/>
        <rFont val="Times New Roman"/>
        <family val="1"/>
        <charset val="238"/>
      </rPr>
      <t xml:space="preserve">                                                                                                        Kovács Adél 185    Kecskés Kinga 176   Borsóny-Gyenes Anna 139     Beo Fanni  133    Tolnai Róza 113  Soós Emma 100                    4x50  80</t>
    </r>
  </si>
  <si>
    <t>826 p</t>
  </si>
  <si>
    <t>7.</t>
  </si>
  <si>
    <t xml:space="preserve">II. korcsoport LEÁNY CSAPAT verseny </t>
  </si>
  <si>
    <t xml:space="preserve">III. korcsoport FIÚ CSAPAT verseny </t>
  </si>
  <si>
    <t>8.</t>
  </si>
  <si>
    <t xml:space="preserve">III. korcsoport LEÁNY CSAPAT verseny </t>
  </si>
  <si>
    <t>Ssz</t>
  </si>
  <si>
    <t xml:space="preserve">IV. korcsoport FIÚ CSAPAT verseny </t>
  </si>
  <si>
    <t xml:space="preserve">IV. korcsoport LEÁNY CSAPAT verseny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</si>
</sst>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&quot; p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top" wrapText="1"/>
    </xf>
    <xf numFmtId="164" fontId="4" fillId="4" borderId="4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top" wrapText="1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top" wrapText="1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164" fontId="14" fillId="4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164" fontId="14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center" wrapText="1"/>
    </xf>
    <xf numFmtId="0" fontId="1" fillId="0" borderId="0" xfId="0" applyFont="1"/>
    <xf numFmtId="0" fontId="1" fillId="4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I.%20kcs.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I.%20kcs.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II.%20kcs.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II.%20kcs.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&#250;_IV.%20kcs.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e&#225;ny_IV.%20kcs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Szín Attila</v>
          </cell>
          <cell r="I29">
            <v>236</v>
          </cell>
        </row>
        <row r="30">
          <cell r="A30" t="str">
            <v>Szentmiháyli Ábel</v>
          </cell>
          <cell r="I30">
            <v>290</v>
          </cell>
        </row>
        <row r="31">
          <cell r="A31" t="str">
            <v>Galántai Tamás</v>
          </cell>
          <cell r="I31">
            <v>308</v>
          </cell>
        </row>
        <row r="32">
          <cell r="A32" t="str">
            <v>Gandi Péter</v>
          </cell>
          <cell r="I32">
            <v>312</v>
          </cell>
        </row>
        <row r="33">
          <cell r="A33" t="str">
            <v>Tóth Ábel</v>
          </cell>
          <cell r="I33">
            <v>286</v>
          </cell>
          <cell r="K33" t="str">
            <v>4×100</v>
          </cell>
        </row>
        <row r="34">
          <cell r="A34" t="str">
            <v>Willending Áron</v>
          </cell>
          <cell r="I34">
            <v>249</v>
          </cell>
          <cell r="K34">
            <v>154</v>
          </cell>
        </row>
        <row r="37">
          <cell r="A37" t="str">
            <v>Csik</v>
          </cell>
        </row>
        <row r="39">
          <cell r="A39" t="str">
            <v>Komáromi Barnabás</v>
          </cell>
          <cell r="I39">
            <v>272</v>
          </cell>
        </row>
        <row r="40">
          <cell r="A40" t="str">
            <v>Nagy Krisztián</v>
          </cell>
          <cell r="I40">
            <v>295</v>
          </cell>
        </row>
        <row r="41">
          <cell r="A41" t="str">
            <v>Nagy Levente</v>
          </cell>
          <cell r="I41">
            <v>218</v>
          </cell>
        </row>
        <row r="42">
          <cell r="A42" t="str">
            <v>Kósa-Gál Borisz</v>
          </cell>
          <cell r="I42">
            <v>245</v>
          </cell>
        </row>
        <row r="43">
          <cell r="A43" t="str">
            <v>Szilágyi József</v>
          </cell>
          <cell r="I43">
            <v>227</v>
          </cell>
          <cell r="K43" t="str">
            <v>4×100</v>
          </cell>
        </row>
        <row r="44">
          <cell r="A44" t="str">
            <v>Fekete Márk</v>
          </cell>
          <cell r="I44">
            <v>218</v>
          </cell>
          <cell r="K44">
            <v>131</v>
          </cell>
        </row>
        <row r="47">
          <cell r="A47" t="str">
            <v>Fillér</v>
          </cell>
        </row>
        <row r="49">
          <cell r="A49" t="str">
            <v>Deák Ádám</v>
          </cell>
          <cell r="I49">
            <v>278</v>
          </cell>
        </row>
        <row r="50">
          <cell r="A50" t="str">
            <v>Firle-Kiss Balázs</v>
          </cell>
          <cell r="I50">
            <v>257</v>
          </cell>
        </row>
        <row r="51">
          <cell r="A51" t="str">
            <v>Balázs Bálint</v>
          </cell>
          <cell r="I51">
            <v>302</v>
          </cell>
        </row>
        <row r="52">
          <cell r="A52" t="str">
            <v>Gyöngyösi Simon</v>
          </cell>
          <cell r="I52">
            <v>254</v>
          </cell>
        </row>
        <row r="53">
          <cell r="A53" t="str">
            <v>Hidvégi Gergő</v>
          </cell>
          <cell r="I53">
            <v>279</v>
          </cell>
          <cell r="K53" t="str">
            <v>4×100</v>
          </cell>
        </row>
        <row r="54">
          <cell r="A54" t="str">
            <v>Horváth Bence</v>
          </cell>
          <cell r="I54">
            <v>241</v>
          </cell>
          <cell r="K54">
            <v>147</v>
          </cell>
        </row>
        <row r="57">
          <cell r="A57" t="str">
            <v>Klebi</v>
          </cell>
        </row>
        <row r="59">
          <cell r="A59" t="str">
            <v>Grosser Brúnó</v>
          </cell>
          <cell r="I59">
            <v>217</v>
          </cell>
        </row>
        <row r="60">
          <cell r="A60" t="str">
            <v>Tófalvy Gergely</v>
          </cell>
          <cell r="I60">
            <v>211</v>
          </cell>
        </row>
        <row r="61">
          <cell r="A61" t="str">
            <v>Németh Bálint</v>
          </cell>
          <cell r="I61">
            <v>279</v>
          </cell>
        </row>
        <row r="62">
          <cell r="A62" t="str">
            <v>Sipos Bence</v>
          </cell>
          <cell r="I62">
            <v>236</v>
          </cell>
        </row>
        <row r="63">
          <cell r="A63" t="str">
            <v>Herczeg Domonkos</v>
          </cell>
          <cell r="I63">
            <v>299</v>
          </cell>
          <cell r="K63" t="str">
            <v>4×100</v>
          </cell>
        </row>
        <row r="64">
          <cell r="A64" t="str">
            <v>Tökő Botond</v>
          </cell>
          <cell r="I64">
            <v>236</v>
          </cell>
          <cell r="K64">
            <v>151</v>
          </cell>
        </row>
        <row r="67">
          <cell r="A67" t="str">
            <v>Öku</v>
          </cell>
        </row>
        <row r="69">
          <cell r="A69" t="str">
            <v>Nagy Csongor</v>
          </cell>
          <cell r="I69">
            <v>325</v>
          </cell>
        </row>
        <row r="70">
          <cell r="A70" t="str">
            <v>Tóth Sebestyén</v>
          </cell>
          <cell r="I70">
            <v>308</v>
          </cell>
        </row>
        <row r="71">
          <cell r="A71" t="str">
            <v>Kárász Márton</v>
          </cell>
          <cell r="I71">
            <v>247</v>
          </cell>
        </row>
        <row r="72">
          <cell r="A72" t="str">
            <v>Pap Dominik</v>
          </cell>
          <cell r="I72">
            <v>238</v>
          </cell>
        </row>
        <row r="73">
          <cell r="A73" t="str">
            <v>Kocsis Gellért</v>
          </cell>
          <cell r="I73">
            <v>254</v>
          </cell>
          <cell r="K73" t="str">
            <v>4×100</v>
          </cell>
        </row>
        <row r="74">
          <cell r="A74" t="str">
            <v>Holdampf Álmos</v>
          </cell>
          <cell r="I74">
            <v>269</v>
          </cell>
          <cell r="K74">
            <v>149</v>
          </cell>
        </row>
        <row r="77">
          <cell r="A77" t="str">
            <v>Szabó</v>
          </cell>
        </row>
        <row r="79">
          <cell r="A79" t="str">
            <v>Fekete Áron</v>
          </cell>
          <cell r="I79">
            <v>280</v>
          </cell>
        </row>
        <row r="80">
          <cell r="A80" t="str">
            <v>Révhegyi Ervin</v>
          </cell>
          <cell r="I80">
            <v>278</v>
          </cell>
        </row>
        <row r="81">
          <cell r="A81" t="str">
            <v>Geri Ákos</v>
          </cell>
          <cell r="I81">
            <v>254</v>
          </cell>
        </row>
        <row r="82">
          <cell r="A82" t="str">
            <v>Lukács Máté</v>
          </cell>
          <cell r="I82">
            <v>326</v>
          </cell>
        </row>
        <row r="83">
          <cell r="A83" t="str">
            <v>Kopcsányi Máté</v>
          </cell>
          <cell r="I83">
            <v>263</v>
          </cell>
          <cell r="K83" t="str">
            <v>4×100</v>
          </cell>
        </row>
        <row r="84">
          <cell r="A84" t="str">
            <v>Boros Bence</v>
          </cell>
          <cell r="I84">
            <v>262</v>
          </cell>
          <cell r="K84">
            <v>143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 refreshError="1"/>
      <sheetData sheetId="1">
        <row r="27">
          <cell r="A27" t="str">
            <v>Áldás</v>
          </cell>
        </row>
        <row r="29">
          <cell r="A29" t="str">
            <v>Kirst Athina</v>
          </cell>
          <cell r="I29">
            <v>313</v>
          </cell>
          <cell r="K29">
            <v>1470</v>
          </cell>
        </row>
        <row r="30">
          <cell r="A30" t="str">
            <v>Noé Nóra</v>
          </cell>
          <cell r="I30">
            <v>301</v>
          </cell>
        </row>
        <row r="31">
          <cell r="A31" t="str">
            <v>Blumenau Edit</v>
          </cell>
          <cell r="I31">
            <v>230</v>
          </cell>
        </row>
        <row r="32">
          <cell r="A32" t="str">
            <v>Ilkovits Hanna</v>
          </cell>
          <cell r="I32">
            <v>265</v>
          </cell>
        </row>
        <row r="33">
          <cell r="A33" t="str">
            <v>Remák Sz. Eszter</v>
          </cell>
          <cell r="I33">
            <v>198</v>
          </cell>
          <cell r="K33" t="str">
            <v>4×100</v>
          </cell>
        </row>
        <row r="34">
          <cell r="A34" t="str">
            <v>Szalay Villő</v>
          </cell>
          <cell r="I34">
            <v>238</v>
          </cell>
          <cell r="K34">
            <v>123</v>
          </cell>
        </row>
        <row r="37">
          <cell r="A37" t="str">
            <v>Budenz</v>
          </cell>
        </row>
        <row r="39">
          <cell r="A39" t="str">
            <v>Buglos Flóra</v>
          </cell>
          <cell r="I39">
            <v>271</v>
          </cell>
          <cell r="K39">
            <v>1689</v>
          </cell>
        </row>
        <row r="40">
          <cell r="A40" t="str">
            <v>Kővári Blanka</v>
          </cell>
          <cell r="I40">
            <v>318</v>
          </cell>
        </row>
        <row r="41">
          <cell r="A41" t="str">
            <v>Gál Zsófi</v>
          </cell>
          <cell r="I41">
            <v>323</v>
          </cell>
        </row>
        <row r="42">
          <cell r="A42" t="str">
            <v>Udvarhelyi Lilla</v>
          </cell>
          <cell r="I42">
            <v>332</v>
          </cell>
        </row>
        <row r="43">
          <cell r="A43" t="str">
            <v>Rakovits Emese</v>
          </cell>
          <cell r="I43">
            <v>303</v>
          </cell>
          <cell r="K43" t="str">
            <v>4×100</v>
          </cell>
        </row>
        <row r="44">
          <cell r="I44">
            <v>0</v>
          </cell>
          <cell r="K44">
            <v>142</v>
          </cell>
        </row>
        <row r="47">
          <cell r="A47" t="str">
            <v>Csik</v>
          </cell>
        </row>
        <row r="49">
          <cell r="A49" t="str">
            <v>Hegedűs Szonja</v>
          </cell>
          <cell r="I49">
            <v>216</v>
          </cell>
          <cell r="K49">
            <v>1526</v>
          </cell>
        </row>
        <row r="50">
          <cell r="A50" t="str">
            <v>Keresztes Cynthia</v>
          </cell>
          <cell r="I50">
            <v>240</v>
          </cell>
        </row>
        <row r="51">
          <cell r="A51" t="str">
            <v>Túróczy Anna</v>
          </cell>
          <cell r="I51">
            <v>345</v>
          </cell>
        </row>
        <row r="52">
          <cell r="A52" t="str">
            <v>Páli Dóra</v>
          </cell>
          <cell r="I52">
            <v>323</v>
          </cell>
        </row>
        <row r="53">
          <cell r="A53" t="str">
            <v>Takács Ada</v>
          </cell>
          <cell r="I53">
            <v>267</v>
          </cell>
          <cell r="K53" t="str">
            <v>4×100</v>
          </cell>
        </row>
        <row r="54">
          <cell r="I54">
            <v>0</v>
          </cell>
          <cell r="K54">
            <v>135</v>
          </cell>
        </row>
        <row r="57">
          <cell r="A57" t="str">
            <v>Fillér</v>
          </cell>
        </row>
        <row r="59">
          <cell r="A59" t="str">
            <v>Kail Viktória</v>
          </cell>
          <cell r="I59">
            <v>307</v>
          </cell>
          <cell r="K59">
            <v>1634</v>
          </cell>
        </row>
        <row r="60">
          <cell r="A60" t="str">
            <v>Szép Szabina</v>
          </cell>
          <cell r="I60">
            <v>263</v>
          </cell>
        </row>
        <row r="61">
          <cell r="A61" t="str">
            <v>Szűcs-Lechner Nadin</v>
          </cell>
          <cell r="I61">
            <v>311</v>
          </cell>
        </row>
        <row r="62">
          <cell r="A62" t="str">
            <v>Kapusi Laura</v>
          </cell>
          <cell r="I62">
            <v>293</v>
          </cell>
        </row>
        <row r="63">
          <cell r="A63" t="str">
            <v>Plank Lea</v>
          </cell>
          <cell r="I63">
            <v>330</v>
          </cell>
          <cell r="K63" t="str">
            <v>4×100</v>
          </cell>
        </row>
        <row r="64">
          <cell r="A64" t="str">
            <v>Jenei Alíz</v>
          </cell>
          <cell r="I64">
            <v>256</v>
          </cell>
          <cell r="K64">
            <v>130</v>
          </cell>
        </row>
        <row r="67">
          <cell r="A67" t="str">
            <v>Klebi</v>
          </cell>
        </row>
        <row r="69">
          <cell r="A69" t="str">
            <v>Jörgwog Maja</v>
          </cell>
          <cell r="I69">
            <v>246</v>
          </cell>
          <cell r="K69">
            <v>1287</v>
          </cell>
        </row>
        <row r="70">
          <cell r="A70" t="str">
            <v>Petró Dóra</v>
          </cell>
          <cell r="I70">
            <v>204</v>
          </cell>
        </row>
        <row r="71">
          <cell r="A71" t="str">
            <v>Hackl Panna</v>
          </cell>
          <cell r="I71">
            <v>171</v>
          </cell>
        </row>
        <row r="72">
          <cell r="A72" t="str">
            <v>Bubcsó Luca Sára</v>
          </cell>
          <cell r="I72">
            <v>248</v>
          </cell>
        </row>
        <row r="73">
          <cell r="A73" t="str">
            <v>Fehér Boróka</v>
          </cell>
          <cell r="I73">
            <v>299</v>
          </cell>
          <cell r="K73" t="str">
            <v>4×100</v>
          </cell>
        </row>
        <row r="74">
          <cell r="I74">
            <v>0</v>
          </cell>
          <cell r="K74">
            <v>119</v>
          </cell>
        </row>
        <row r="77">
          <cell r="A77" t="str">
            <v>Öku</v>
          </cell>
        </row>
        <row r="79">
          <cell r="A79" t="str">
            <v>Fodor Zselyke</v>
          </cell>
          <cell r="I79">
            <v>305</v>
          </cell>
          <cell r="K79">
            <v>1566</v>
          </cell>
        </row>
        <row r="80">
          <cell r="A80" t="str">
            <v>Poós Réka</v>
          </cell>
          <cell r="I80">
            <v>302</v>
          </cell>
        </row>
        <row r="81">
          <cell r="A81" t="str">
            <v>Székely Kinga</v>
          </cell>
          <cell r="I81">
            <v>274</v>
          </cell>
        </row>
        <row r="82">
          <cell r="A82" t="str">
            <v>Venczel Patrícia</v>
          </cell>
          <cell r="I82">
            <v>263</v>
          </cell>
        </row>
        <row r="83">
          <cell r="A83" t="str">
            <v>Paskucz-Szathmáry Henrietta</v>
          </cell>
          <cell r="I83">
            <v>289</v>
          </cell>
          <cell r="K83" t="str">
            <v>4×100</v>
          </cell>
        </row>
        <row r="84">
          <cell r="A84" t="str">
            <v>Halmi Laura</v>
          </cell>
          <cell r="I84">
            <v>265</v>
          </cell>
          <cell r="K84">
            <v>131</v>
          </cell>
        </row>
        <row r="87">
          <cell r="A87" t="str">
            <v>Szabó</v>
          </cell>
        </row>
        <row r="89">
          <cell r="A89" t="str">
            <v>Kállay Loretta</v>
          </cell>
          <cell r="I89">
            <v>319</v>
          </cell>
          <cell r="K89">
            <v>1486</v>
          </cell>
        </row>
        <row r="90">
          <cell r="A90" t="str">
            <v>Szabó Emese</v>
          </cell>
          <cell r="I90">
            <v>261</v>
          </cell>
        </row>
        <row r="91">
          <cell r="A91" t="str">
            <v>Lángmiticzky Blanka</v>
          </cell>
          <cell r="I91">
            <v>312</v>
          </cell>
        </row>
        <row r="92">
          <cell r="A92" t="str">
            <v>LA Belle Lilla</v>
          </cell>
          <cell r="I92">
            <v>153</v>
          </cell>
        </row>
        <row r="93">
          <cell r="A93" t="str">
            <v>Kápáthegyi Bella</v>
          </cell>
          <cell r="I93">
            <v>235</v>
          </cell>
          <cell r="K93" t="str">
            <v>4×100</v>
          </cell>
        </row>
        <row r="94">
          <cell r="A94" t="str">
            <v>Török Mira</v>
          </cell>
          <cell r="I94">
            <v>247</v>
          </cell>
          <cell r="K94">
            <v>112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 refreshError="1"/>
      <sheetData sheetId="1">
        <row r="27">
          <cell r="A27" t="str">
            <v>Áldás</v>
          </cell>
        </row>
        <row r="29">
          <cell r="A29" t="str">
            <v>Balázs Ádám</v>
          </cell>
          <cell r="K29">
            <v>426</v>
          </cell>
          <cell r="M29">
            <v>1944</v>
          </cell>
        </row>
        <row r="30">
          <cell r="A30" t="str">
            <v>Pálos Ferenc</v>
          </cell>
          <cell r="K30">
            <v>410</v>
          </cell>
        </row>
        <row r="31">
          <cell r="A31" t="str">
            <v>Mesiter Marcell</v>
          </cell>
          <cell r="K31">
            <v>345</v>
          </cell>
        </row>
        <row r="32">
          <cell r="A32" t="str">
            <v>Meister Mihály</v>
          </cell>
          <cell r="K32">
            <v>336</v>
          </cell>
        </row>
        <row r="33">
          <cell r="A33" t="str">
            <v>Erdei Benjámin</v>
          </cell>
          <cell r="K33">
            <v>427</v>
          </cell>
        </row>
        <row r="34">
          <cell r="K34">
            <v>0</v>
          </cell>
        </row>
        <row r="37">
          <cell r="A37" t="str">
            <v>Baár</v>
          </cell>
        </row>
        <row r="39">
          <cell r="A39" t="str">
            <v>Türk András</v>
          </cell>
          <cell r="K39">
            <v>397</v>
          </cell>
          <cell r="M39">
            <v>1693</v>
          </cell>
        </row>
        <row r="40">
          <cell r="A40" t="str">
            <v>Litványi Bendegúz</v>
          </cell>
          <cell r="K40">
            <v>287</v>
          </cell>
        </row>
        <row r="41">
          <cell r="A41" t="str">
            <v>Dudás Péter</v>
          </cell>
          <cell r="K41">
            <v>322</v>
          </cell>
        </row>
        <row r="42">
          <cell r="A42" t="str">
            <v>Szabó Vilmos</v>
          </cell>
          <cell r="K42">
            <v>295</v>
          </cell>
        </row>
        <row r="43">
          <cell r="A43" t="str">
            <v>Csaba Ákos</v>
          </cell>
          <cell r="K43">
            <v>392</v>
          </cell>
        </row>
        <row r="44">
          <cell r="K44">
            <v>0</v>
          </cell>
        </row>
        <row r="47">
          <cell r="A47" t="str">
            <v>Csik</v>
          </cell>
        </row>
        <row r="49">
          <cell r="A49" t="str">
            <v>Kardos Benjámin</v>
          </cell>
          <cell r="K49">
            <v>338</v>
          </cell>
          <cell r="M49">
            <v>1638</v>
          </cell>
        </row>
        <row r="50">
          <cell r="A50" t="str">
            <v>Karda Dominik</v>
          </cell>
          <cell r="K50">
            <v>321</v>
          </cell>
        </row>
        <row r="51">
          <cell r="A51" t="str">
            <v xml:space="preserve">Jankó-Brezovai Bence </v>
          </cell>
          <cell r="K51">
            <v>288</v>
          </cell>
        </row>
        <row r="52">
          <cell r="A52" t="str">
            <v>Juhász Levente</v>
          </cell>
          <cell r="K52">
            <v>366</v>
          </cell>
        </row>
        <row r="53">
          <cell r="A53" t="str">
            <v>Góczi Erik</v>
          </cell>
          <cell r="K53">
            <v>297</v>
          </cell>
        </row>
        <row r="54">
          <cell r="A54" t="str">
            <v>Ágai Zsombor</v>
          </cell>
          <cell r="K54">
            <v>316</v>
          </cell>
        </row>
        <row r="57">
          <cell r="A57" t="str">
            <v>Fillér</v>
          </cell>
        </row>
        <row r="59">
          <cell r="A59" t="str">
            <v xml:space="preserve">Gulyás Botond </v>
          </cell>
          <cell r="K59">
            <v>404</v>
          </cell>
          <cell r="M59">
            <v>2130</v>
          </cell>
        </row>
        <row r="60">
          <cell r="A60" t="str">
            <v>Tihanyi-Tóth Bence</v>
          </cell>
          <cell r="K60">
            <v>457</v>
          </cell>
        </row>
        <row r="61">
          <cell r="A61" t="str">
            <v>Sárközi Keve</v>
          </cell>
          <cell r="K61">
            <v>412</v>
          </cell>
        </row>
        <row r="62">
          <cell r="A62" t="str">
            <v>Karai Miklós</v>
          </cell>
          <cell r="K62">
            <v>424</v>
          </cell>
        </row>
        <row r="63">
          <cell r="A63" t="str">
            <v>Kropkó Márton</v>
          </cell>
          <cell r="K63">
            <v>433</v>
          </cell>
        </row>
        <row r="64">
          <cell r="A64" t="str">
            <v>Juhász Olivér</v>
          </cell>
          <cell r="K64">
            <v>327</v>
          </cell>
        </row>
        <row r="67">
          <cell r="A67" t="str">
            <v>Klebi</v>
          </cell>
        </row>
        <row r="69">
          <cell r="A69" t="str">
            <v>Selmeci Simon</v>
          </cell>
          <cell r="K69">
            <v>459</v>
          </cell>
          <cell r="M69">
            <v>2165</v>
          </cell>
        </row>
        <row r="70">
          <cell r="A70" t="str">
            <v>Szabó Domonkos</v>
          </cell>
          <cell r="K70">
            <v>520</v>
          </cell>
        </row>
        <row r="71">
          <cell r="A71" t="str">
            <v>Szabó Gergely</v>
          </cell>
          <cell r="K71">
            <v>434</v>
          </cell>
        </row>
        <row r="72">
          <cell r="A72" t="str">
            <v>Kárpáti Máté</v>
          </cell>
          <cell r="K72">
            <v>418</v>
          </cell>
        </row>
        <row r="73">
          <cell r="A73" t="str">
            <v>Kerényi Alfréd</v>
          </cell>
          <cell r="K73">
            <v>334</v>
          </cell>
        </row>
        <row r="74">
          <cell r="K74">
            <v>0</v>
          </cell>
        </row>
        <row r="77">
          <cell r="A77" t="str">
            <v>Öku</v>
          </cell>
        </row>
        <row r="79">
          <cell r="A79" t="str">
            <v>Geiszter Barna</v>
          </cell>
          <cell r="K79">
            <v>397</v>
          </cell>
          <cell r="M79">
            <v>2209</v>
          </cell>
        </row>
        <row r="80">
          <cell r="A80" t="str">
            <v>Hegedűs Hunos</v>
          </cell>
          <cell r="K80">
            <v>459</v>
          </cell>
        </row>
        <row r="81">
          <cell r="A81" t="str">
            <v>Simon Barnabás</v>
          </cell>
          <cell r="K81">
            <v>411</v>
          </cell>
        </row>
        <row r="82">
          <cell r="A82" t="str">
            <v>Sziebert Pali</v>
          </cell>
          <cell r="K82">
            <v>482</v>
          </cell>
        </row>
        <row r="83">
          <cell r="A83" t="str">
            <v>Fodor Vazul</v>
          </cell>
          <cell r="K83">
            <v>368</v>
          </cell>
        </row>
        <row r="84">
          <cell r="A84" t="str">
            <v>Dankó Jani</v>
          </cell>
          <cell r="K84">
            <v>460</v>
          </cell>
        </row>
        <row r="87">
          <cell r="A87" t="str">
            <v>Szabó</v>
          </cell>
        </row>
        <row r="89">
          <cell r="A89" t="str">
            <v>Varga Áron</v>
          </cell>
          <cell r="K89">
            <v>392</v>
          </cell>
          <cell r="M89">
            <v>1709</v>
          </cell>
        </row>
        <row r="90">
          <cell r="A90" t="str">
            <v>Ruffi-Varga Viktor</v>
          </cell>
          <cell r="K90">
            <v>377</v>
          </cell>
        </row>
        <row r="91">
          <cell r="A91" t="str">
            <v>Győry András</v>
          </cell>
          <cell r="K91">
            <v>318</v>
          </cell>
        </row>
        <row r="92">
          <cell r="A92" t="str">
            <v>Bucskó Zalán</v>
          </cell>
          <cell r="K92">
            <v>299</v>
          </cell>
        </row>
        <row r="93">
          <cell r="A93" t="str">
            <v>Herczegh Palkó</v>
          </cell>
          <cell r="K93">
            <v>323</v>
          </cell>
        </row>
        <row r="94">
          <cell r="K94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 refreshError="1"/>
      <sheetData sheetId="1">
        <row r="27">
          <cell r="A27" t="str">
            <v>Áldás</v>
          </cell>
        </row>
        <row r="29">
          <cell r="A29" t="str">
            <v>Caroll Anna</v>
          </cell>
          <cell r="K29">
            <v>547</v>
          </cell>
          <cell r="M29">
            <v>2300</v>
          </cell>
        </row>
        <row r="30">
          <cell r="A30" t="str">
            <v>Caroll Júlia</v>
          </cell>
          <cell r="K30">
            <v>562</v>
          </cell>
        </row>
        <row r="31">
          <cell r="A31" t="str">
            <v>Karászi Renáta</v>
          </cell>
          <cell r="K31">
            <v>389</v>
          </cell>
        </row>
        <row r="32">
          <cell r="A32" t="str">
            <v>Marcsek Anna</v>
          </cell>
          <cell r="K32">
            <v>410</v>
          </cell>
        </row>
        <row r="33">
          <cell r="A33" t="str">
            <v>Tordai Mirtill</v>
          </cell>
          <cell r="K33">
            <v>392</v>
          </cell>
        </row>
        <row r="34">
          <cell r="A34" t="str">
            <v>Borsányi Nóra</v>
          </cell>
          <cell r="K34">
            <v>384</v>
          </cell>
        </row>
        <row r="37">
          <cell r="A37" t="str">
            <v>Baár</v>
          </cell>
        </row>
        <row r="39">
          <cell r="A39" t="str">
            <v>Kis Eszter</v>
          </cell>
          <cell r="K39">
            <v>341</v>
          </cell>
          <cell r="M39">
            <v>2123</v>
          </cell>
        </row>
        <row r="40">
          <cell r="A40" t="str">
            <v>Kapornai Fanni</v>
          </cell>
          <cell r="K40">
            <v>527</v>
          </cell>
        </row>
        <row r="41">
          <cell r="A41" t="str">
            <v>Horváth Lizinica</v>
          </cell>
          <cell r="K41">
            <v>373</v>
          </cell>
        </row>
        <row r="42">
          <cell r="A42" t="str">
            <v>Barta Imola</v>
          </cell>
          <cell r="K42">
            <v>423</v>
          </cell>
        </row>
        <row r="43">
          <cell r="A43" t="str">
            <v>Kovács Dorottya</v>
          </cell>
          <cell r="K43">
            <v>304</v>
          </cell>
        </row>
        <row r="44">
          <cell r="A44" t="str">
            <v>Durst Edit</v>
          </cell>
          <cell r="K44">
            <v>459</v>
          </cell>
        </row>
        <row r="47">
          <cell r="A47" t="str">
            <v>Csik</v>
          </cell>
        </row>
        <row r="49">
          <cell r="A49" t="str">
            <v>Németh Natasa</v>
          </cell>
          <cell r="K49">
            <v>370</v>
          </cell>
          <cell r="M49">
            <v>1894</v>
          </cell>
        </row>
        <row r="50">
          <cell r="A50" t="str">
            <v>Lőrincz Panna</v>
          </cell>
          <cell r="K50">
            <v>513</v>
          </cell>
        </row>
        <row r="51">
          <cell r="A51" t="str">
            <v>Kókai Hajnalka</v>
          </cell>
          <cell r="K51">
            <v>362</v>
          </cell>
        </row>
        <row r="52">
          <cell r="A52" t="str">
            <v>Márványkövi Zsófia</v>
          </cell>
          <cell r="K52">
            <v>375</v>
          </cell>
        </row>
        <row r="53">
          <cell r="A53" t="str">
            <v>Paczók Laura</v>
          </cell>
          <cell r="K53">
            <v>274</v>
          </cell>
        </row>
        <row r="54">
          <cell r="K54">
            <v>0</v>
          </cell>
        </row>
        <row r="57">
          <cell r="A57" t="str">
            <v>Fillér "A"</v>
          </cell>
        </row>
        <row r="59">
          <cell r="A59" t="str">
            <v>Karai Júlia</v>
          </cell>
          <cell r="K59">
            <v>565</v>
          </cell>
          <cell r="M59">
            <v>2486</v>
          </cell>
        </row>
        <row r="60">
          <cell r="A60" t="str">
            <v>Kreácsik Zorka</v>
          </cell>
          <cell r="K60">
            <v>470</v>
          </cell>
        </row>
        <row r="61">
          <cell r="A61" t="str">
            <v>Czipó Sára</v>
          </cell>
          <cell r="K61">
            <v>483</v>
          </cell>
        </row>
        <row r="62">
          <cell r="A62" t="str">
            <v>Márkus Lídia</v>
          </cell>
          <cell r="K62">
            <v>466</v>
          </cell>
        </row>
        <row r="63">
          <cell r="A63" t="str">
            <v>Irmes Rozi</v>
          </cell>
          <cell r="K63">
            <v>448</v>
          </cell>
        </row>
        <row r="64">
          <cell r="A64" t="str">
            <v>Bíró Sára</v>
          </cell>
          <cell r="K64">
            <v>502</v>
          </cell>
        </row>
        <row r="67">
          <cell r="A67" t="str">
            <v>Klebi</v>
          </cell>
        </row>
        <row r="69">
          <cell r="A69" t="str">
            <v>Kárpáti Nóra</v>
          </cell>
          <cell r="K69">
            <v>404</v>
          </cell>
          <cell r="M69">
            <v>2233</v>
          </cell>
        </row>
        <row r="70">
          <cell r="A70" t="str">
            <v>Cseresnyés Lara</v>
          </cell>
          <cell r="K70">
            <v>479</v>
          </cell>
        </row>
        <row r="71">
          <cell r="A71" t="str">
            <v>Gombos Lotti</v>
          </cell>
          <cell r="K71">
            <v>429</v>
          </cell>
        </row>
        <row r="72">
          <cell r="A72" t="str">
            <v>Kaiser Násztya</v>
          </cell>
          <cell r="K72">
            <v>292</v>
          </cell>
        </row>
        <row r="73">
          <cell r="A73" t="str">
            <v>Sós Eszter</v>
          </cell>
          <cell r="K73">
            <v>443</v>
          </cell>
        </row>
        <row r="74">
          <cell r="A74" t="str">
            <v>Bari Abigél</v>
          </cell>
          <cell r="K74">
            <v>478</v>
          </cell>
        </row>
        <row r="77">
          <cell r="A77" t="str">
            <v>Öku</v>
          </cell>
        </row>
        <row r="79">
          <cell r="A79" t="str">
            <v>Horváth Luca</v>
          </cell>
          <cell r="K79">
            <v>433</v>
          </cell>
          <cell r="M79">
            <v>2165</v>
          </cell>
        </row>
        <row r="80">
          <cell r="A80" t="str">
            <v>Laczkó Eszter</v>
          </cell>
          <cell r="K80">
            <v>511</v>
          </cell>
        </row>
        <row r="81">
          <cell r="A81" t="str">
            <v>Balás Réka</v>
          </cell>
          <cell r="K81">
            <v>414</v>
          </cell>
        </row>
        <row r="82">
          <cell r="A82" t="str">
            <v>Váczi Rita</v>
          </cell>
          <cell r="K82">
            <v>385</v>
          </cell>
        </row>
        <row r="83">
          <cell r="A83" t="str">
            <v>Ugrai Száva</v>
          </cell>
          <cell r="K83">
            <v>366</v>
          </cell>
        </row>
        <row r="84">
          <cell r="A84" t="str">
            <v>Szabó Lilla</v>
          </cell>
          <cell r="K84">
            <v>422</v>
          </cell>
        </row>
        <row r="87">
          <cell r="A87" t="str">
            <v>Szabó</v>
          </cell>
        </row>
        <row r="89">
          <cell r="A89" t="str">
            <v>Patakfalvi Mikolt</v>
          </cell>
          <cell r="K89">
            <v>409</v>
          </cell>
          <cell r="M89">
            <v>2054</v>
          </cell>
        </row>
        <row r="90">
          <cell r="A90" t="str">
            <v>Sztancsik Enikő</v>
          </cell>
          <cell r="K90">
            <v>432</v>
          </cell>
        </row>
        <row r="91">
          <cell r="A91" t="str">
            <v>Halmai Júlia</v>
          </cell>
          <cell r="K91">
            <v>423</v>
          </cell>
        </row>
        <row r="92">
          <cell r="A92" t="str">
            <v>Tolnai Luca</v>
          </cell>
          <cell r="K92">
            <v>415</v>
          </cell>
        </row>
        <row r="93">
          <cell r="A93" t="str">
            <v>Simó Lili</v>
          </cell>
          <cell r="K93">
            <v>375</v>
          </cell>
        </row>
        <row r="94">
          <cell r="K94">
            <v>0</v>
          </cell>
        </row>
        <row r="97">
          <cell r="A97" t="str">
            <v>Fillér "B"</v>
          </cell>
        </row>
        <row r="99">
          <cell r="A99" t="str">
            <v>Kárpáti Bella</v>
          </cell>
          <cell r="K99">
            <v>466</v>
          </cell>
          <cell r="M99">
            <v>2209</v>
          </cell>
        </row>
        <row r="100">
          <cell r="A100" t="str">
            <v>Sancaize Emily</v>
          </cell>
          <cell r="K100">
            <v>483</v>
          </cell>
        </row>
        <row r="101">
          <cell r="A101" t="str">
            <v>Sztraka Bíborka</v>
          </cell>
          <cell r="K101">
            <v>497</v>
          </cell>
        </row>
        <row r="102">
          <cell r="A102" t="str">
            <v>Viskárdi Barbara</v>
          </cell>
          <cell r="K102">
            <v>369</v>
          </cell>
        </row>
        <row r="103">
          <cell r="A103" t="str">
            <v>Auguszt Abigél</v>
          </cell>
          <cell r="K103">
            <v>394</v>
          </cell>
        </row>
        <row r="104">
          <cell r="A104" t="str">
            <v>Gál Rebeka</v>
          </cell>
          <cell r="K104">
            <v>322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ú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Bokor Ármin</v>
          </cell>
          <cell r="M29">
            <v>511</v>
          </cell>
          <cell r="O29">
            <v>2987</v>
          </cell>
        </row>
        <row r="30">
          <cell r="A30" t="str">
            <v>Mizsér Márk</v>
          </cell>
          <cell r="M30">
            <v>656</v>
          </cell>
        </row>
        <row r="31">
          <cell r="A31" t="str">
            <v>Zilahy Zsombor</v>
          </cell>
          <cell r="M31">
            <v>527</v>
          </cell>
        </row>
        <row r="32">
          <cell r="A32" t="str">
            <v>Bacsek Gerzson</v>
          </cell>
          <cell r="M32">
            <v>707</v>
          </cell>
        </row>
        <row r="33">
          <cell r="A33" t="str">
            <v>Radvánszky Ferenc</v>
          </cell>
          <cell r="M33">
            <v>464</v>
          </cell>
        </row>
        <row r="34">
          <cell r="A34" t="str">
            <v>Groszman Dénes</v>
          </cell>
          <cell r="M34">
            <v>586</v>
          </cell>
        </row>
        <row r="37">
          <cell r="A37" t="str">
            <v>Baár</v>
          </cell>
        </row>
        <row r="39">
          <cell r="A39" t="str">
            <v>Todd András</v>
          </cell>
          <cell r="M39">
            <v>665</v>
          </cell>
          <cell r="O39">
            <v>2623</v>
          </cell>
        </row>
        <row r="40">
          <cell r="A40" t="str">
            <v>Matyó Bendegúz</v>
          </cell>
          <cell r="M40">
            <v>451</v>
          </cell>
        </row>
        <row r="41">
          <cell r="A41" t="str">
            <v>Matyó Márton</v>
          </cell>
          <cell r="M41">
            <v>442</v>
          </cell>
        </row>
        <row r="42">
          <cell r="A42" t="str">
            <v>Rácz Máté</v>
          </cell>
          <cell r="M42">
            <v>399</v>
          </cell>
        </row>
        <row r="43">
          <cell r="A43" t="str">
            <v>Lindor Ádám</v>
          </cell>
          <cell r="M43">
            <v>539</v>
          </cell>
        </row>
        <row r="44">
          <cell r="A44" t="str">
            <v>Sarkadi-Nagy Nimród</v>
          </cell>
          <cell r="M44">
            <v>526</v>
          </cell>
        </row>
        <row r="47">
          <cell r="A47" t="str">
            <v>Fillér</v>
          </cell>
        </row>
        <row r="49">
          <cell r="A49" t="str">
            <v>Anton Leon</v>
          </cell>
          <cell r="M49">
            <v>608</v>
          </cell>
          <cell r="O49">
            <v>2914</v>
          </cell>
        </row>
        <row r="50">
          <cell r="A50" t="str">
            <v>Kárász Bence</v>
          </cell>
          <cell r="M50">
            <v>238</v>
          </cell>
        </row>
        <row r="51">
          <cell r="A51" t="str">
            <v>Guzsalovics Bende</v>
          </cell>
          <cell r="M51">
            <v>597</v>
          </cell>
        </row>
        <row r="52">
          <cell r="A52" t="str">
            <v>Lendvay Gábor</v>
          </cell>
          <cell r="M52">
            <v>417</v>
          </cell>
        </row>
        <row r="53">
          <cell r="A53" t="str">
            <v>Székely Kristóf</v>
          </cell>
          <cell r="M53">
            <v>627</v>
          </cell>
        </row>
        <row r="54">
          <cell r="A54" t="str">
            <v>Velcz Zsombor</v>
          </cell>
          <cell r="M54">
            <v>665</v>
          </cell>
        </row>
        <row r="57">
          <cell r="A57" t="str">
            <v>Klebi</v>
          </cell>
        </row>
        <row r="59">
          <cell r="A59" t="str">
            <v>Görgényi Előd</v>
          </cell>
          <cell r="M59">
            <v>526</v>
          </cell>
          <cell r="O59">
            <v>2113</v>
          </cell>
        </row>
        <row r="60">
          <cell r="A60" t="str">
            <v>Deák Tóbi</v>
          </cell>
          <cell r="M60">
            <v>432</v>
          </cell>
        </row>
        <row r="61">
          <cell r="A61" t="str">
            <v>Borka Máté</v>
          </cell>
          <cell r="M61">
            <v>377</v>
          </cell>
        </row>
        <row r="62">
          <cell r="A62" t="str">
            <v>Pomázi Dominik</v>
          </cell>
          <cell r="M62">
            <v>403</v>
          </cell>
        </row>
        <row r="63">
          <cell r="A63" t="str">
            <v>Sajben Dániel</v>
          </cell>
          <cell r="M63">
            <v>375</v>
          </cell>
        </row>
        <row r="64">
          <cell r="M64">
            <v>0</v>
          </cell>
        </row>
        <row r="67">
          <cell r="A67" t="str">
            <v>Móricz</v>
          </cell>
        </row>
        <row r="69">
          <cell r="A69" t="str">
            <v>Kollányi Szabolcs</v>
          </cell>
          <cell r="M69">
            <v>720</v>
          </cell>
          <cell r="O69">
            <v>2928</v>
          </cell>
        </row>
        <row r="70">
          <cell r="A70" t="str">
            <v>Bencédi Benedek</v>
          </cell>
          <cell r="M70">
            <v>572</v>
          </cell>
        </row>
        <row r="71">
          <cell r="A71" t="str">
            <v>Bori Ruben</v>
          </cell>
          <cell r="M71">
            <v>497</v>
          </cell>
        </row>
        <row r="72">
          <cell r="A72" t="str">
            <v>Iszkra György</v>
          </cell>
          <cell r="M72">
            <v>549</v>
          </cell>
        </row>
        <row r="73">
          <cell r="A73" t="str">
            <v>Karakas Ádám</v>
          </cell>
          <cell r="M73">
            <v>590</v>
          </cell>
        </row>
        <row r="74">
          <cell r="M74">
            <v>0</v>
          </cell>
        </row>
        <row r="77">
          <cell r="A77" t="str">
            <v>Öku</v>
          </cell>
        </row>
        <row r="79">
          <cell r="A79" t="str">
            <v>Szentvary-Lukács Karsa</v>
          </cell>
          <cell r="M79">
            <v>733</v>
          </cell>
          <cell r="O79">
            <v>3054</v>
          </cell>
        </row>
        <row r="80">
          <cell r="A80" t="str">
            <v>Marosvári Gellért</v>
          </cell>
          <cell r="M80">
            <v>512</v>
          </cell>
        </row>
        <row r="81">
          <cell r="A81" t="str">
            <v>Nagy Zsigmond</v>
          </cell>
          <cell r="M81">
            <v>470</v>
          </cell>
        </row>
        <row r="82">
          <cell r="A82" t="str">
            <v>Arányi Barna</v>
          </cell>
          <cell r="M82">
            <v>510</v>
          </cell>
        </row>
        <row r="83">
          <cell r="A83" t="str">
            <v>Simon Donát</v>
          </cell>
          <cell r="M83">
            <v>634</v>
          </cell>
        </row>
        <row r="84">
          <cell r="A84" t="str">
            <v>Plajner Iván</v>
          </cell>
          <cell r="M84">
            <v>665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ány"/>
      <sheetName val="Be"/>
      <sheetName val="Egyéni"/>
      <sheetName val="Csapat"/>
    </sheetNames>
    <sheetDataSet>
      <sheetData sheetId="0"/>
      <sheetData sheetId="1">
        <row r="27">
          <cell r="A27" t="str">
            <v>Áldás</v>
          </cell>
        </row>
        <row r="29">
          <cell r="A29" t="str">
            <v>Ivanovics Réka</v>
          </cell>
          <cell r="M29">
            <v>513</v>
          </cell>
          <cell r="O29">
            <v>1772</v>
          </cell>
        </row>
        <row r="30">
          <cell r="A30" t="str">
            <v>Vauver Lili</v>
          </cell>
          <cell r="M30">
            <v>413</v>
          </cell>
        </row>
        <row r="31">
          <cell r="A31" t="str">
            <v>Szín Imola</v>
          </cell>
          <cell r="M31">
            <v>450</v>
          </cell>
        </row>
        <row r="32">
          <cell r="A32" t="str">
            <v>Borsányi Nóra</v>
          </cell>
          <cell r="M32">
            <v>396</v>
          </cell>
        </row>
        <row r="33">
          <cell r="M33">
            <v>0</v>
          </cell>
        </row>
        <row r="34">
          <cell r="M34">
            <v>0</v>
          </cell>
        </row>
        <row r="37">
          <cell r="A37" t="str">
            <v>Baár</v>
          </cell>
        </row>
        <row r="39">
          <cell r="A39" t="str">
            <v>Menduina Flóra</v>
          </cell>
          <cell r="M39">
            <v>348</v>
          </cell>
          <cell r="O39">
            <v>2340</v>
          </cell>
        </row>
        <row r="40">
          <cell r="A40" t="str">
            <v>Somogyi Boglárka</v>
          </cell>
          <cell r="M40">
            <v>434</v>
          </cell>
        </row>
        <row r="41">
          <cell r="A41" t="str">
            <v>Ilyés Rozina</v>
          </cell>
          <cell r="M41">
            <v>540</v>
          </cell>
        </row>
        <row r="42">
          <cell r="A42" t="str">
            <v>Nagy Boglárka</v>
          </cell>
          <cell r="M42">
            <v>547</v>
          </cell>
        </row>
        <row r="43">
          <cell r="A43" t="str">
            <v>Füzi Laura</v>
          </cell>
          <cell r="M43">
            <v>403</v>
          </cell>
        </row>
        <row r="44">
          <cell r="A44" t="str">
            <v>Pirka Zsófia</v>
          </cell>
          <cell r="M44">
            <v>416</v>
          </cell>
        </row>
        <row r="47">
          <cell r="A47" t="str">
            <v>Fillér</v>
          </cell>
        </row>
        <row r="49">
          <cell r="A49" t="str">
            <v>Nick Boglárka</v>
          </cell>
          <cell r="M49">
            <v>325</v>
          </cell>
          <cell r="O49">
            <v>2016</v>
          </cell>
        </row>
        <row r="50">
          <cell r="A50" t="str">
            <v>Somfai Dóra</v>
          </cell>
          <cell r="M50">
            <v>365</v>
          </cell>
        </row>
        <row r="51">
          <cell r="A51" t="str">
            <v>Mirzahosseini Donya</v>
          </cell>
          <cell r="M51">
            <v>325</v>
          </cell>
        </row>
        <row r="52">
          <cell r="A52" t="str">
            <v>Csende bori</v>
          </cell>
          <cell r="M52">
            <v>527</v>
          </cell>
        </row>
        <row r="53">
          <cell r="A53" t="str">
            <v>Barcsa Zsófia</v>
          </cell>
          <cell r="M53">
            <v>474</v>
          </cell>
        </row>
        <row r="54">
          <cell r="M54">
            <v>0</v>
          </cell>
        </row>
        <row r="57">
          <cell r="A57" t="str">
            <v>Klebi</v>
          </cell>
        </row>
        <row r="59">
          <cell r="A59" t="str">
            <v>Kosiba Zsófia</v>
          </cell>
          <cell r="M59">
            <v>278</v>
          </cell>
          <cell r="O59">
            <v>731</v>
          </cell>
        </row>
        <row r="60">
          <cell r="A60" t="str">
            <v>Dobrodiszki Lilien</v>
          </cell>
          <cell r="M60">
            <v>453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7">
          <cell r="A67" t="str">
            <v>Móricz</v>
          </cell>
        </row>
        <row r="69">
          <cell r="A69" t="str">
            <v>Lukácsi Angéla</v>
          </cell>
          <cell r="M69">
            <v>459</v>
          </cell>
          <cell r="O69">
            <v>1841</v>
          </cell>
        </row>
        <row r="70">
          <cell r="A70" t="str">
            <v>Palotai Rozi</v>
          </cell>
          <cell r="M70">
            <v>462</v>
          </cell>
        </row>
        <row r="71">
          <cell r="A71" t="str">
            <v>Vattai Lea</v>
          </cell>
          <cell r="M71">
            <v>283</v>
          </cell>
        </row>
        <row r="72">
          <cell r="A72" t="str">
            <v>Adorján Zsófia</v>
          </cell>
          <cell r="M72">
            <v>296</v>
          </cell>
        </row>
        <row r="73">
          <cell r="A73" t="str">
            <v>Gőgh Wanda</v>
          </cell>
          <cell r="M73">
            <v>285</v>
          </cell>
        </row>
        <row r="74">
          <cell r="A74" t="str">
            <v>Varga Cintia Vanessza</v>
          </cell>
          <cell r="M74">
            <v>339</v>
          </cell>
        </row>
        <row r="77">
          <cell r="A77" t="str">
            <v>Öku</v>
          </cell>
        </row>
        <row r="79">
          <cell r="A79" t="str">
            <v>Takács Zsófia</v>
          </cell>
          <cell r="M79">
            <v>641</v>
          </cell>
          <cell r="O79">
            <v>2432</v>
          </cell>
        </row>
        <row r="80">
          <cell r="A80" t="str">
            <v>Sziebert Zsófia</v>
          </cell>
          <cell r="M80">
            <v>477</v>
          </cell>
        </row>
        <row r="81">
          <cell r="A81" t="str">
            <v>Mesterca Laura</v>
          </cell>
          <cell r="M81">
            <v>526</v>
          </cell>
        </row>
        <row r="82">
          <cell r="A82" t="str">
            <v>Jáwosa Regina</v>
          </cell>
          <cell r="M82">
            <v>387</v>
          </cell>
        </row>
        <row r="83">
          <cell r="A83" t="str">
            <v>Vadász Noémi</v>
          </cell>
          <cell r="M83">
            <v>303</v>
          </cell>
        </row>
        <row r="84">
          <cell r="A84" t="str">
            <v>Tóth Virág</v>
          </cell>
          <cell r="M84">
            <v>401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6" sqref="G6"/>
    </sheetView>
  </sheetViews>
  <sheetFormatPr defaultRowHeight="15" x14ac:dyDescent="0.25"/>
  <cols>
    <col min="1" max="1" width="8.28515625" customWidth="1"/>
    <col min="2" max="2" width="39.5703125" customWidth="1"/>
    <col min="3" max="3" width="27.42578125" customWidth="1"/>
  </cols>
  <sheetData>
    <row r="1" spans="1:3" x14ac:dyDescent="0.25">
      <c r="A1" s="14" t="s">
        <v>9</v>
      </c>
      <c r="B1" s="14"/>
      <c r="C1" s="14"/>
    </row>
    <row r="2" spans="1:3" x14ac:dyDescent="0.25">
      <c r="A2" s="15"/>
      <c r="B2" s="16" t="s">
        <v>0</v>
      </c>
      <c r="C2" s="16" t="s">
        <v>1</v>
      </c>
    </row>
    <row r="3" spans="1:3" ht="80.25" customHeight="1" x14ac:dyDescent="0.25">
      <c r="A3" s="21" t="s">
        <v>2</v>
      </c>
      <c r="B3" s="22" t="s">
        <v>16</v>
      </c>
      <c r="C3" s="23" t="s">
        <v>21</v>
      </c>
    </row>
    <row r="4" spans="1:3" ht="87.75" customHeight="1" x14ac:dyDescent="0.25">
      <c r="A4" s="21" t="s">
        <v>3</v>
      </c>
      <c r="B4" s="24" t="s">
        <v>18</v>
      </c>
      <c r="C4" s="23" t="s">
        <v>25</v>
      </c>
    </row>
    <row r="5" spans="1:3" ht="79.5" customHeight="1" x14ac:dyDescent="0.25">
      <c r="A5" s="21" t="s">
        <v>4</v>
      </c>
      <c r="B5" s="24" t="s">
        <v>23</v>
      </c>
      <c r="C5" s="23" t="s">
        <v>22</v>
      </c>
    </row>
    <row r="6" spans="1:3" ht="84" customHeight="1" x14ac:dyDescent="0.25">
      <c r="A6" s="21" t="s">
        <v>5</v>
      </c>
      <c r="B6" s="22" t="s">
        <v>19</v>
      </c>
      <c r="C6" s="23" t="s">
        <v>20</v>
      </c>
    </row>
    <row r="7" spans="1:3" ht="99" customHeight="1" x14ac:dyDescent="0.25">
      <c r="A7" s="21" t="s">
        <v>6</v>
      </c>
      <c r="B7" s="22" t="s">
        <v>17</v>
      </c>
      <c r="C7" s="23" t="s">
        <v>24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H4" sqref="H4"/>
    </sheetView>
  </sheetViews>
  <sheetFormatPr defaultRowHeight="15" x14ac:dyDescent="0.25"/>
  <cols>
    <col min="1" max="1" width="7" customWidth="1"/>
    <col min="2" max="2" width="45.5703125" customWidth="1"/>
    <col min="3" max="3" width="16.28515625" customWidth="1"/>
  </cols>
  <sheetData>
    <row r="1" spans="1:3" x14ac:dyDescent="0.25">
      <c r="A1" s="14" t="s">
        <v>8</v>
      </c>
      <c r="B1" s="14"/>
      <c r="C1" s="14"/>
    </row>
    <row r="2" spans="1:3" x14ac:dyDescent="0.25">
      <c r="A2" s="15"/>
      <c r="B2" s="16" t="s">
        <v>0</v>
      </c>
      <c r="C2" s="16" t="s">
        <v>1</v>
      </c>
    </row>
    <row r="3" spans="1:3" ht="72.75" customHeight="1" x14ac:dyDescent="0.25">
      <c r="A3" s="17" t="s">
        <v>2</v>
      </c>
      <c r="B3" s="18" t="str">
        <f>[1]Be!$A$27&amp;CHAR(10)&amp;[1]Be!$A$29&amp;"   "&amp;[1]Be!$I$29&amp;"      "&amp;[1]Be!$A$30&amp;"   "&amp;[1]Be!$I$30&amp;CHAR(10)&amp;[1]Be!$A$31&amp;"   "&amp;[1]Be!$I$31&amp;"      "&amp;[1]Be!$A$32&amp;"   "&amp;[1]Be!$I$32&amp;CHAR(10)&amp;[1]Be!$A$33&amp;"   "&amp;[1]Be!$I$33&amp;"      "&amp;[1]Be!$A$34&amp;"   "&amp;[1]Be!$I$34&amp;CHAR(10)&amp;"     "&amp;[1]Be!$K$33&amp;"     "&amp;[1]Be!$K$34</f>
        <v>Áldás
Szín Attila   236      Szentmiháyli Ábel   290
Galántai Tamás   308      Gandi Péter   312
Tóth Ábel   286      Willending Áron   249
     4×100     154</v>
      </c>
      <c r="C3" s="19" t="s">
        <v>10</v>
      </c>
    </row>
    <row r="4" spans="1:3" ht="104.25" customHeight="1" x14ac:dyDescent="0.25">
      <c r="A4" s="17" t="s">
        <v>3</v>
      </c>
      <c r="B4" s="18" t="str">
        <f>[1]Be!$A$67&amp;CHAR(10)&amp;[1]Be!$A$69&amp;"   "&amp;[1]Be!$I$69&amp;"      "&amp;[1]Be!$A$70&amp;"   "&amp;[1]Be!$I$70&amp;CHAR(10)&amp;[1]Be!$A$71&amp;"   "&amp;[1]Be!$I$71&amp;"      "&amp;[1]Be!$A$72&amp;"   "&amp;[1]Be!$I$72&amp;CHAR(10)&amp;[1]Be!$A$73&amp;"   "&amp;[1]Be!$I$73&amp;"      "&amp;[1]Be!$A$74&amp;"   "&amp;[1]Be!$I$74&amp;CHAR(10)&amp;"     "&amp;[1]Be!$K$73&amp;"     "&amp;[1]Be!$K$74</f>
        <v>Öku
Nagy Csongor   325      Tóth Sebestyén   308
Kárász Márton   247      Pap Dominik   238
Kocsis Gellért   254      Holdampf Álmos   269
     4×100     149</v>
      </c>
      <c r="C4" s="19" t="s">
        <v>11</v>
      </c>
    </row>
    <row r="5" spans="1:3" ht="96" customHeight="1" x14ac:dyDescent="0.25">
      <c r="A5" s="17" t="s">
        <v>4</v>
      </c>
      <c r="B5" s="20" t="str">
        <f>[1]Be!$A$77&amp;CHAR(10)&amp;[1]Be!$A$79&amp;"   "&amp;[1]Be!$I$79&amp;"      "&amp;[1]Be!$A$80&amp;"   "&amp;[1]Be!$I$80&amp;CHAR(10)&amp;[1]Be!$A$81&amp;"   "&amp;[1]Be!$I$81&amp;"      "&amp;[1]Be!$A$82&amp;"   "&amp;[1]Be!$I$82&amp;CHAR(10)&amp;[1]Be!$A$83&amp;"   "&amp;[1]Be!$I$83&amp;"      "&amp;[1]Be!$A$84&amp;"   "&amp;[1]Be!$I$84&amp;CHAR(10)&amp;"     "&amp;[1]Be!$K$83&amp;"     "&amp;[1]Be!$K$84</f>
        <v>Szabó
Fekete Áron   280      Révhegyi Ervin   278
Geri Ákos   254      Lukács Máté   326
Kopcsányi Máté   263      Boros Bence   262
     4×100     143</v>
      </c>
      <c r="C5" s="19" t="s">
        <v>11</v>
      </c>
    </row>
    <row r="6" spans="1:3" ht="84.75" customHeight="1" x14ac:dyDescent="0.25">
      <c r="A6" s="17" t="s">
        <v>5</v>
      </c>
      <c r="B6" s="18" t="str">
        <f>[1]Be!$A$47&amp;CHAR(10)&amp;[1]Be!$A$49&amp;"   "&amp;[1]Be!$I$49&amp;"      "&amp;[1]Be!$A$50&amp;"   "&amp;[1]Be!$I$50&amp;CHAR(10)&amp;[1]Be!$A$51&amp;"   "&amp;[1]Be!$I$51&amp;"      "&amp;[1]Be!$A$52&amp;"   "&amp;[1]Be!$I$52&amp;CHAR(10)&amp;[1]Be!$A$53&amp;"   "&amp;[1]Be!$I$53&amp;"      "&amp;[1]Be!$A$54&amp;"   "&amp;[1]Be!$I$54&amp;CHAR(10)&amp;"     "&amp;[1]Be!$K$53&amp;"     "&amp;[1]Be!$K$54</f>
        <v>Fillér
Deák Ádám   278      Firle-Kiss Balázs   257
Balázs Bálint   302      Gyöngyösi Simon   254
Hidvégi Gergő   279      Horváth Bence   241
     4×100     147</v>
      </c>
      <c r="C6" s="19" t="s">
        <v>12</v>
      </c>
    </row>
    <row r="7" spans="1:3" ht="105.75" customHeight="1" x14ac:dyDescent="0.25">
      <c r="A7" s="17" t="s">
        <v>6</v>
      </c>
      <c r="B7" s="20" t="str">
        <f>[1]Be!$A$57&amp;CHAR(10)&amp;[1]Be!$A$59&amp;"   "&amp;[1]Be!$I$59&amp;"      "&amp;[1]Be!$A$60&amp;"   "&amp;[1]Be!$I$60&amp;CHAR(10)&amp;[1]Be!$A$61&amp;"   "&amp;[1]Be!$I$61&amp;"      "&amp;[1]Be!$A$62&amp;"   "&amp;[1]Be!$I$62&amp;CHAR(10)&amp;[1]Be!$A$63&amp;"   "&amp;[1]Be!$I$63&amp;"      "&amp;[1]Be!$A$64&amp;"   "&amp;[1]Be!$I$64&amp;CHAR(10)&amp;"     "&amp;[1]Be!$K$63&amp;"     "&amp;[1]Be!$K$64</f>
        <v>Klebi
Grosser Brúnó   217      Tófalvy Gergely   211
Németh Bálint   279      Sipos Bence   236
Herczeg Domonkos   299      Tökő Botond   236
     4×100     151</v>
      </c>
      <c r="C7" s="19" t="s">
        <v>13</v>
      </c>
    </row>
    <row r="8" spans="1:3" ht="102.75" customHeight="1" x14ac:dyDescent="0.25">
      <c r="A8" s="17" t="s">
        <v>7</v>
      </c>
      <c r="B8" s="20" t="str">
        <f>[1]Be!$A$37&amp;CHAR(10)&amp;[1]Be!$A$39&amp;"   "&amp;[1]Be!$I$39&amp;"      "&amp;[1]Be!$A$40&amp;"   "&amp;[1]Be!$I$40&amp;CHAR(10)&amp;[1]Be!$A$41&amp;"   "&amp;[1]Be!$I$41&amp;"      "&amp;[1]Be!$A$42&amp;"   "&amp;[1]Be!$I$42&amp;CHAR(10)&amp;[1]Be!$A$43&amp;"   "&amp;[1]Be!$I$43&amp;"      "&amp;[1]Be!$A$44&amp;"   "&amp;[1]Be!$I$44&amp;CHAR(10)&amp;"     "&amp;[1]Be!$K$43&amp;"     "&amp;[1]Be!$K$44</f>
        <v>Csik
Komáromi Barnabás   272      Nagy Krisztián   295
Nagy Levente   218      Kósa-Gál Borisz   245
Szilágyi József   227      Fekete Márk   218
     4×100     131</v>
      </c>
      <c r="C8" s="19" t="s">
        <v>14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I4" sqref="I4"/>
    </sheetView>
  </sheetViews>
  <sheetFormatPr defaultRowHeight="15" x14ac:dyDescent="0.25"/>
  <cols>
    <col min="1" max="1" width="9.85546875" customWidth="1"/>
    <col min="2" max="2" width="49.5703125" customWidth="1"/>
    <col min="3" max="3" width="15.140625" customWidth="1"/>
  </cols>
  <sheetData>
    <row r="1" spans="1:3" x14ac:dyDescent="0.25">
      <c r="A1" s="31" t="s">
        <v>36</v>
      </c>
      <c r="B1" s="31"/>
      <c r="C1" s="31"/>
    </row>
    <row r="2" spans="1:3" x14ac:dyDescent="0.25">
      <c r="A2" s="32"/>
      <c r="B2" s="33" t="s">
        <v>0</v>
      </c>
      <c r="C2" s="33" t="s">
        <v>1</v>
      </c>
    </row>
    <row r="3" spans="1:3" ht="127.5" customHeight="1" x14ac:dyDescent="0.25">
      <c r="A3" s="34" t="s">
        <v>2</v>
      </c>
      <c r="B3" s="35" t="str">
        <f>[3]Be!$A$77&amp;CHAR(10)&amp;[3]Be!$A$79&amp;"   "&amp;[3]Be!$K$79&amp;"      "&amp;[3]Be!$A$80&amp;"   "&amp;[3]Be!$K$80&amp;CHAR(10)&amp;[3]Be!$A$81&amp;"   "&amp;[3]Be!$K$81&amp;"      "&amp;[3]Be!$A$82&amp;"   "&amp;[3]Be!$K$82&amp;CHAR(10)&amp;[3]Be!$A$83&amp;"   "&amp;[3]Be!$K$83&amp;"      "&amp;[3]Be!$A$84&amp;"   "&amp;[3]Be!$K$84</f>
        <v>Öku
Geiszter Barna   397      Hegedűs Hunos   459
Simon Barnabás   411      Sziebert Pali   482
Fodor Vazul   368      Dankó Jani   460</v>
      </c>
      <c r="C3" s="19">
        <f>[3]Be!$M$79</f>
        <v>2209</v>
      </c>
    </row>
    <row r="4" spans="1:3" ht="111" customHeight="1" x14ac:dyDescent="0.25">
      <c r="A4" s="34" t="s">
        <v>3</v>
      </c>
      <c r="B4" s="36" t="str">
        <f>[3]Be!$A$67&amp;CHAR(10)&amp;[3]Be!$A$69&amp;"   "&amp;[3]Be!$K$69&amp;"      "&amp;[3]Be!$A$70&amp;"   "&amp;[3]Be!$K$70&amp;CHAR(10)&amp;[3]Be!$A$71&amp;"   "&amp;[3]Be!$K$71&amp;"      "&amp;[3]Be!$A$72&amp;"   "&amp;[3]Be!$K$72&amp;CHAR(10)&amp;[3]Be!$A$73&amp;"   "&amp;[3]Be!$K$73&amp;"      "&amp;[3]Be!$A$74&amp;"   "&amp;[3]Be!$K$74</f>
        <v>Klebi
Selmeci Simon   459      Szabó Domonkos   520
Szabó Gergely   434      Kárpáti Máté   418
Kerényi Alfréd   334         0</v>
      </c>
      <c r="C4" s="19">
        <f>[3]Be!$M$69</f>
        <v>2165</v>
      </c>
    </row>
    <row r="5" spans="1:3" ht="112.5" customHeight="1" x14ac:dyDescent="0.25">
      <c r="A5" s="34" t="s">
        <v>4</v>
      </c>
      <c r="B5" s="35" t="str">
        <f>[3]Be!$A$57&amp;CHAR(10)&amp;[3]Be!$A$59&amp;"   "&amp;[3]Be!$K$59&amp;"      "&amp;[3]Be!$A$60&amp;"   "&amp;[3]Be!$K$60&amp;CHAR(10)&amp;[3]Be!$A$61&amp;"   "&amp;[3]Be!$K$61&amp;"      "&amp;[3]Be!$A$62&amp;"   "&amp;[3]Be!$K$62&amp;CHAR(10)&amp;[3]Be!$A$63&amp;"   "&amp;[3]Be!$K$63&amp;"      "&amp;[3]Be!$A$64&amp;"   "&amp;[3]Be!$K$64</f>
        <v>Fillér
Gulyás Botond    404      Tihanyi-Tóth Bence   457
Sárközi Keve   412      Karai Miklós   424
Kropkó Márton   433      Juhász Olivér   327</v>
      </c>
      <c r="C5" s="19">
        <f>[3]Be!$M$59</f>
        <v>2130</v>
      </c>
    </row>
    <row r="6" spans="1:3" ht="100.5" customHeight="1" x14ac:dyDescent="0.25">
      <c r="A6" s="34" t="s">
        <v>5</v>
      </c>
      <c r="B6" s="36" t="str">
        <f>[3]Be!$A$27&amp;CHAR(10)&amp;[3]Be!$A$29&amp;"   "&amp;[3]Be!$K$29&amp;"      "&amp;[3]Be!$A$30&amp;"   "&amp;[3]Be!$K$30&amp;CHAR(10)&amp;[3]Be!$A$31&amp;"   "&amp;[3]Be!$K$31&amp;"      "&amp;[3]Be!$A$32&amp;"   "&amp;[3]Be!$K$32&amp;CHAR(10)&amp;[3]Be!$A$33&amp;"   "&amp;[3]Be!$K$33&amp;"      "&amp;[3]Be!$A$34&amp;"   "&amp;[3]Be!$K$34</f>
        <v>Áldás
Balázs Ádám   426      Pálos Ferenc   410
Mesiter Marcell   345      Meister Mihály   336
Erdei Benjámin   427         0</v>
      </c>
      <c r="C6" s="19">
        <f>[3]Be!$M$29</f>
        <v>1944</v>
      </c>
    </row>
    <row r="7" spans="1:3" ht="102" customHeight="1" x14ac:dyDescent="0.25">
      <c r="A7" s="34" t="s">
        <v>6</v>
      </c>
      <c r="B7" s="36" t="str">
        <f>[3]Be!$A$87&amp;CHAR(10)&amp;[3]Be!$A$89&amp;"   "&amp;[3]Be!$K$89&amp;"      "&amp;[3]Be!$A$90&amp;"   "&amp;[3]Be!$K$90&amp;CHAR(10)&amp;[3]Be!$A$91&amp;"   "&amp;[3]Be!$K$91&amp;"      "&amp;[3]Be!$A$92&amp;"   "&amp;[3]Be!$K$92&amp;CHAR(10)&amp;[3]Be!$A$93&amp;"   "&amp;[3]Be!$K$93&amp;"      "&amp;[3]Be!$A$94&amp;"   "&amp;[3]Be!$K$94</f>
        <v>Szabó
Varga Áron   392      Ruffi-Varga Viktor   377
Győry András   318      Bucskó Zalán   299
Herczegh Palkó   323         0</v>
      </c>
      <c r="C7" s="19">
        <f>[3]Be!$M$89</f>
        <v>1709</v>
      </c>
    </row>
    <row r="8" spans="1:3" ht="114" customHeight="1" x14ac:dyDescent="0.25">
      <c r="A8" s="34" t="s">
        <v>7</v>
      </c>
      <c r="B8" s="35" t="str">
        <f>[3]Be!$A$37&amp;CHAR(10)&amp;[3]Be!$A$39&amp;"   "&amp;[3]Be!$K$39&amp;"      "&amp;[3]Be!$A$40&amp;"   "&amp;[3]Be!$K$40&amp;CHAR(10)&amp;[3]Be!$A$41&amp;"   "&amp;[3]Be!$K$41&amp;"      "&amp;[3]Be!$A$42&amp;"   "&amp;[3]Be!$K$42&amp;CHAR(10)&amp;[3]Be!$A$43&amp;"   "&amp;[3]Be!$K$43&amp;"      "&amp;[3]Be!$A$44&amp;"   "&amp;[3]Be!$K$44</f>
        <v>Baár
Türk András   397      Litványi Bendegúz   287
Dudás Péter   322      Szabó Vilmos   295
Csaba Ákos   392         0</v>
      </c>
      <c r="C8" s="19">
        <f>[3]Be!$M$39</f>
        <v>1693</v>
      </c>
    </row>
    <row r="9" spans="1:3" ht="105" customHeight="1" x14ac:dyDescent="0.25">
      <c r="A9" s="34" t="s">
        <v>34</v>
      </c>
      <c r="B9" s="36" t="str">
        <f>[3]Be!$A$47&amp;CHAR(10)&amp;[3]Be!$A$49&amp;"   "&amp;[3]Be!$K$49&amp;"      "&amp;[3]Be!$A$50&amp;"   "&amp;[3]Be!$K$50&amp;CHAR(10)&amp;[3]Be!$A$51&amp;"   "&amp;[3]Be!$K$51&amp;"      "&amp;[3]Be!$A$52&amp;"   "&amp;[3]Be!$K$52&amp;CHAR(10)&amp;[3]Be!$A$53&amp;"   "&amp;[3]Be!$K$53&amp;"      "&amp;[3]Be!$A$54&amp;"   "&amp;[3]Be!$K$54</f>
        <v>Csik
Kardos Benjámin   338      Karda Dominik   321
Jankó-Brezovai Bence    288      Juhász Levente   366
Góczi Erik   297      Ágai Zsombor   316</v>
      </c>
      <c r="C9" s="19">
        <f>[3]Be!$M$49</f>
        <v>1638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H4" sqref="H4"/>
    </sheetView>
  </sheetViews>
  <sheetFormatPr defaultRowHeight="15" x14ac:dyDescent="0.25"/>
  <cols>
    <col min="2" max="2" width="46.85546875" customWidth="1"/>
    <col min="3" max="3" width="14" customWidth="1"/>
  </cols>
  <sheetData>
    <row r="1" spans="1:3" x14ac:dyDescent="0.25">
      <c r="A1" s="31" t="s">
        <v>40</v>
      </c>
      <c r="B1" s="31"/>
      <c r="C1" s="31"/>
    </row>
    <row r="2" spans="1:3" s="51" customFormat="1" x14ac:dyDescent="0.25">
      <c r="A2" s="33" t="s">
        <v>39</v>
      </c>
      <c r="B2" s="33" t="s">
        <v>0</v>
      </c>
      <c r="C2" s="33" t="s">
        <v>1</v>
      </c>
    </row>
    <row r="3" spans="1:3" ht="120" customHeight="1" x14ac:dyDescent="0.25">
      <c r="A3" s="46" t="s">
        <v>2</v>
      </c>
      <c r="B3" s="47" t="str">
        <f>[5]Be!$A$77&amp;CHAR(10)&amp;[5]Be!$A$79&amp;"   "&amp;[5]Be!$M$79&amp;"      "&amp;[5]Be!$A$80&amp;"   "&amp;[5]Be!$M$80&amp;CHAR(10)&amp;[5]Be!$A$81&amp;"   "&amp;[5]Be!$M$81&amp;"      "&amp;[5]Be!$A$82&amp;"   "&amp;[5]Be!$M$82&amp;CHAR(10)&amp;[5]Be!$A$83&amp;"   "&amp;[5]Be!$M$83&amp;"      "&amp;[5]Be!$A$84&amp;"   "&amp;[5]Be!$M$84</f>
        <v>Öku
Szentvary-Lukács Karsa   733      Marosvári Gellért   512
Nagy Zsigmond   470      Arányi Barna   510
Simon Donát   634      Plajner Iván   665</v>
      </c>
      <c r="C3" s="48">
        <f>[5]Be!$O$79</f>
        <v>3054</v>
      </c>
    </row>
    <row r="4" spans="1:3" ht="103.5" customHeight="1" x14ac:dyDescent="0.25">
      <c r="A4" s="46" t="s">
        <v>3</v>
      </c>
      <c r="B4" s="49" t="str">
        <f>[5]Be!$A$27&amp;CHAR(10)&amp;[5]Be!$A$29&amp;"   "&amp;[5]Be!$M$29&amp;"      "&amp;[5]Be!$A$30&amp;"   "&amp;[5]Be!$M$30&amp;CHAR(10)&amp;[5]Be!$A$31&amp;"   "&amp;[5]Be!$M$31&amp;"      "&amp;[5]Be!$A$32&amp;"   "&amp;[5]Be!$M$32&amp;CHAR(10)&amp;[5]Be!$A$33&amp;"   "&amp;[5]Be!$M$33&amp;"      "&amp;[5]Be!$A$34&amp;"   "&amp;[5]Be!$M$34</f>
        <v>Áldás
Bokor Ármin   511      Mizsér Márk   656
Zilahy Zsombor   527      Bacsek Gerzson   707
Radvánszky Ferenc   464      Groszman Dénes   586</v>
      </c>
      <c r="C4" s="48">
        <f>[5]Be!$O$29</f>
        <v>2987</v>
      </c>
    </row>
    <row r="5" spans="1:3" ht="92.25" customHeight="1" x14ac:dyDescent="0.25">
      <c r="A5" s="46" t="s">
        <v>4</v>
      </c>
      <c r="B5" s="50" t="str">
        <f>[5]Be!$A$67&amp;CHAR(10)&amp;[5]Be!$A$69&amp;"   "&amp;[5]Be!$M$69&amp;"      "&amp;[5]Be!$A$70&amp;"   "&amp;[5]Be!$M$70&amp;CHAR(10)&amp;[5]Be!$A$71&amp;"   "&amp;[5]Be!$M$71&amp;"      "&amp;[5]Be!$A$72&amp;"   "&amp;[5]Be!$M$72&amp;CHAR(10)&amp;[5]Be!$A$73&amp;"   "&amp;[5]Be!$M$73&amp;"      "&amp;[5]Be!$A$74&amp;"   "&amp;[5]Be!$M$74</f>
        <v>Móricz
Kollányi Szabolcs   720      Bencédi Benedek   572
Bori Ruben   497      Iszkra György   549
Karakas Ádám   590         0</v>
      </c>
      <c r="C5" s="48">
        <f>[5]Be!$O$69</f>
        <v>2928</v>
      </c>
    </row>
    <row r="6" spans="1:3" ht="114" customHeight="1" x14ac:dyDescent="0.25">
      <c r="A6" s="46" t="s">
        <v>5</v>
      </c>
      <c r="B6" s="50" t="str">
        <f>[5]Be!$A$47&amp;CHAR(10)&amp;[5]Be!$A$49&amp;"   "&amp;[5]Be!$M$49&amp;"      "&amp;[5]Be!$A$50&amp;"   "&amp;[5]Be!$M$50&amp;CHAR(10)&amp;[5]Be!$A$51&amp;"   "&amp;[5]Be!$M$51&amp;"      "&amp;[5]Be!$A$52&amp;"   "&amp;[5]Be!$M$52&amp;CHAR(10)&amp;[5]Be!$A$53&amp;"   "&amp;[5]Be!$M$53&amp;"      "&amp;[5]Be!$A$54&amp;"   "&amp;[5]Be!$M$54</f>
        <v>Fillér
Anton Leon   608      Kárász Bence   238
Guzsalovics Bende   597      Lendvay Gábor   417
Székely Kristóf   627      Velcz Zsombor   665</v>
      </c>
      <c r="C6" s="48">
        <f>[5]Be!$O$49</f>
        <v>2914</v>
      </c>
    </row>
    <row r="7" spans="1:3" ht="110.25" customHeight="1" x14ac:dyDescent="0.25">
      <c r="A7" s="46" t="s">
        <v>6</v>
      </c>
      <c r="B7" s="47" t="str">
        <f>[5]Be!$A$37&amp;CHAR(10)&amp;[5]Be!$A$39&amp;"   "&amp;[5]Be!$M$39&amp;"      "&amp;[5]Be!$A$40&amp;"   "&amp;[5]Be!$M$40&amp;CHAR(10)&amp;[5]Be!$A$41&amp;"   "&amp;[5]Be!$M$41&amp;"      "&amp;[5]Be!$A$42&amp;"   "&amp;[5]Be!$M$42&amp;CHAR(10)&amp;[5]Be!$A$43&amp;"   "&amp;[5]Be!$M$43&amp;"      "&amp;[5]Be!$A$44&amp;"   "&amp;[5]Be!$M$44</f>
        <v>Baár
Todd András   665      Matyó Bendegúz   451
Matyó Márton   442      Rácz Máté   399
Lindor Ádám   539      Sarkadi-Nagy Nimród   526</v>
      </c>
      <c r="C7" s="48">
        <f>[5]Be!$O$39</f>
        <v>2623</v>
      </c>
    </row>
    <row r="8" spans="1:3" ht="96" customHeight="1" x14ac:dyDescent="0.25">
      <c r="A8" s="46" t="s">
        <v>7</v>
      </c>
      <c r="B8" s="47" t="str">
        <f>[5]Be!$A$57&amp;CHAR(10)&amp;[5]Be!$A$59&amp;"   "&amp;[5]Be!$M$59&amp;"      "&amp;[5]Be!$A$60&amp;"   "&amp;[5]Be!$M$60&amp;CHAR(10)&amp;[5]Be!$A$61&amp;"   "&amp;[5]Be!$M$61&amp;"      "&amp;[5]Be!$A$62&amp;"   "&amp;[5]Be!$M$62&amp;CHAR(10)&amp;[5]Be!$A$63&amp;"   "&amp;[5]Be!$M$63&amp;"      "&amp;[5]Be!$A$64&amp;"   "&amp;[5]Be!$M$64</f>
        <v>Klebi
Görgényi Előd   526      Deák Tóbi   432
Borka Máté   377      Pomázi Dominik   403
Sajben Dániel   375         0</v>
      </c>
      <c r="C8" s="48">
        <f>[5]Be!$O$59</f>
        <v>2113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5" sqref="H5"/>
    </sheetView>
  </sheetViews>
  <sheetFormatPr defaultRowHeight="15" x14ac:dyDescent="0.25"/>
  <cols>
    <col min="2" max="2" width="49.42578125" customWidth="1"/>
    <col min="3" max="3" width="16" customWidth="1"/>
  </cols>
  <sheetData>
    <row r="1" spans="1:3" x14ac:dyDescent="0.25">
      <c r="A1" s="13" t="s">
        <v>15</v>
      </c>
      <c r="B1" s="13"/>
      <c r="C1" s="13"/>
    </row>
    <row r="2" spans="1:3" ht="15.75" thickBot="1" x14ac:dyDescent="0.3">
      <c r="A2" s="1"/>
      <c r="B2" s="2" t="s">
        <v>0</v>
      </c>
      <c r="C2" s="2" t="s">
        <v>1</v>
      </c>
    </row>
    <row r="3" spans="1:3" ht="85.5" customHeight="1" x14ac:dyDescent="0.25">
      <c r="A3" s="5" t="s">
        <v>2</v>
      </c>
      <c r="B3" s="6" t="s">
        <v>26</v>
      </c>
      <c r="C3" s="7" t="s">
        <v>27</v>
      </c>
    </row>
    <row r="4" spans="1:3" ht="79.5" customHeight="1" x14ac:dyDescent="0.25">
      <c r="A4" s="8" t="s">
        <v>3</v>
      </c>
      <c r="B4" s="3" t="s">
        <v>28</v>
      </c>
      <c r="C4" s="11" t="s">
        <v>29</v>
      </c>
    </row>
    <row r="5" spans="1:3" ht="75" customHeight="1" x14ac:dyDescent="0.25">
      <c r="A5" s="8" t="s">
        <v>4</v>
      </c>
      <c r="B5" s="4" t="s">
        <v>30</v>
      </c>
      <c r="C5" s="11" t="s">
        <v>31</v>
      </c>
    </row>
    <row r="6" spans="1:3" ht="80.25" customHeight="1" thickBot="1" x14ac:dyDescent="0.3">
      <c r="A6" s="9" t="s">
        <v>5</v>
      </c>
      <c r="B6" s="10" t="s">
        <v>32</v>
      </c>
      <c r="C6" s="12" t="s">
        <v>33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I5" sqref="I5"/>
    </sheetView>
  </sheetViews>
  <sheetFormatPr defaultRowHeight="15" x14ac:dyDescent="0.25"/>
  <cols>
    <col min="2" max="2" width="44.7109375" customWidth="1"/>
    <col min="3" max="3" width="16.85546875" customWidth="1"/>
  </cols>
  <sheetData>
    <row r="1" spans="1:3" x14ac:dyDescent="0.25">
      <c r="A1" s="25" t="s">
        <v>35</v>
      </c>
      <c r="B1" s="25"/>
      <c r="C1" s="25"/>
    </row>
    <row r="2" spans="1:3" x14ac:dyDescent="0.25">
      <c r="A2" s="26"/>
      <c r="B2" s="27" t="s">
        <v>0</v>
      </c>
      <c r="C2" s="27" t="s">
        <v>1</v>
      </c>
    </row>
    <row r="3" spans="1:3" ht="90" customHeight="1" x14ac:dyDescent="0.25">
      <c r="A3" s="28" t="s">
        <v>2</v>
      </c>
      <c r="B3" s="29" t="str">
        <f>[2]Be!$A$37&amp;CHAR(10)&amp;[2]Be!$A$39&amp;"   "&amp;[2]Be!$I$39&amp;"      "&amp;[2]Be!$A$40&amp;"   "&amp;[2]Be!$I$40&amp;CHAR(10)&amp;[2]Be!$A$41&amp;"   "&amp;[2]Be!$I$41&amp;"      "&amp;[2]Be!$A$42&amp;"   "&amp;[2]Be!$I$42&amp;CHAR(10)&amp;[2]Be!$A$43&amp;"   "&amp;[2]Be!$I$43&amp;"      "&amp;[2]Be!$A$44&amp;"   "&amp;[2]Be!$I$44&amp;CHAR(10)&amp;"     "&amp;[2]Be!$K$43&amp;"     "&amp;[2]Be!$K$44</f>
        <v>Budenz
Buglos Flóra   271      Kővári Blanka   318
Gál Zsófi   323      Udvarhelyi Lilla   332
Rakovits Emese   303         0
     4×100     142</v>
      </c>
      <c r="C3" s="30">
        <f>[2]Be!$K$39</f>
        <v>1689</v>
      </c>
    </row>
    <row r="4" spans="1:3" ht="95.25" customHeight="1" x14ac:dyDescent="0.25">
      <c r="A4" s="28" t="s">
        <v>3</v>
      </c>
      <c r="B4" s="29" t="str">
        <f>[2]Be!$A$57&amp;CHAR(10)&amp;[2]Be!$A$59&amp;"   "&amp;[2]Be!$I$59&amp;"      "&amp;[2]Be!$A$60&amp;"   "&amp;[2]Be!$I$60&amp;CHAR(10)&amp;[2]Be!$A$61&amp;"   "&amp;[2]Be!$I$61&amp;"      "&amp;[2]Be!$A$62&amp;"   "&amp;[2]Be!$I$62&amp;CHAR(10)&amp;[2]Be!$A$63&amp;"   "&amp;[2]Be!$I$63&amp;"      "&amp;[2]Be!$A$64&amp;"   "&amp;[2]Be!$I$64&amp;CHAR(10)&amp;"     "&amp;[2]Be!$K$63&amp;"     "&amp;[2]Be!$K$64</f>
        <v>Fillér
Kail Viktória   307      Szép Szabina   263
Szűcs-Lechner Nadin   311      Kapusi Laura   293
Plank Lea   330      Jenei Alíz   256
     4×100     130</v>
      </c>
      <c r="C4" s="30">
        <f>[2]Be!$K$59</f>
        <v>1634</v>
      </c>
    </row>
    <row r="5" spans="1:3" ht="114.75" customHeight="1" x14ac:dyDescent="0.25">
      <c r="A5" s="28" t="s">
        <v>4</v>
      </c>
      <c r="B5" s="29" t="str">
        <f>[2]Be!$A$77&amp;CHAR(10)&amp;[2]Be!$A$79&amp;"   "&amp;[2]Be!$I$79&amp;"      "&amp;[2]Be!$A$80&amp;"   "&amp;[2]Be!$I$80&amp;CHAR(10)&amp;[2]Be!$A$81&amp;"   "&amp;[2]Be!$I$81&amp;"      "&amp;[2]Be!$A$82&amp;"   "&amp;[2]Be!$I$82&amp;CHAR(10)&amp;[2]Be!$A$83&amp;"   "&amp;[2]Be!$I$83&amp;"      "&amp;[2]Be!$A$84&amp;"   "&amp;[2]Be!$I$84&amp;CHAR(10)&amp;"     "&amp;[2]Be!$K$83&amp;"     "&amp;[2]Be!$K$84</f>
        <v>Öku
Fodor Zselyke   305      Poós Réka   302
Székely Kinga   274      Venczel Patrícia   263
Paskucz-Szathmáry Henrietta   289      Halmi Laura   265
     4×100     131</v>
      </c>
      <c r="C5" s="30">
        <f>[2]Be!$K$79</f>
        <v>1566</v>
      </c>
    </row>
    <row r="6" spans="1:3" ht="93.75" customHeight="1" x14ac:dyDescent="0.25">
      <c r="A6" s="28" t="s">
        <v>5</v>
      </c>
      <c r="B6" s="29" t="str">
        <f>[2]Be!$A$47&amp;CHAR(10)&amp;[2]Be!$A$49&amp;"   "&amp;[2]Be!$I$49&amp;"      "&amp;[2]Be!$A$50&amp;"   "&amp;[2]Be!$I$50&amp;CHAR(10)&amp;[2]Be!$A$51&amp;"   "&amp;[2]Be!$I$51&amp;"      "&amp;[2]Be!$A$52&amp;"   "&amp;[2]Be!$I$52&amp;CHAR(10)&amp;[2]Be!$A$53&amp;"   "&amp;[2]Be!$I$53&amp;"      "&amp;[2]Be!$A$54&amp;"   "&amp;[2]Be!$I$54&amp;CHAR(10)&amp;"     "&amp;[2]Be!$K$53&amp;"     "&amp;[2]Be!$K$54</f>
        <v>Csik
Hegedűs Szonja   216      Keresztes Cynthia   240
Túróczy Anna   345      Páli Dóra   323
Takács Ada   267         0
     4×100     135</v>
      </c>
      <c r="C6" s="30">
        <f>[2]Be!$K$49</f>
        <v>1526</v>
      </c>
    </row>
    <row r="7" spans="1:3" ht="116.25" customHeight="1" x14ac:dyDescent="0.25">
      <c r="A7" s="28" t="s">
        <v>6</v>
      </c>
      <c r="B7" s="29" t="str">
        <f>[2]Be!$A$87&amp;CHAR(10)&amp;[2]Be!$A$89&amp;"   "&amp;[2]Be!$I$89&amp;"      "&amp;[2]Be!$A$90&amp;"   "&amp;[2]Be!$I$90&amp;CHAR(10)&amp;[2]Be!$A$91&amp;"   "&amp;[2]Be!$I$91&amp;"      "&amp;[2]Be!$A$92&amp;"   "&amp;[2]Be!$I$92&amp;CHAR(10)&amp;[2]Be!$A$93&amp;"   "&amp;[2]Be!$I$93&amp;"      "&amp;[2]Be!$A$94&amp;"   "&amp;[2]Be!$I$94&amp;CHAR(10)&amp;"     "&amp;[2]Be!$K$93&amp;"     "&amp;[2]Be!$K$94</f>
        <v>Szabó
Kállay Loretta   319      Szabó Emese   261
Lángmiticzky Blanka   312      LA Belle Lilla   153
Kápáthegyi Bella   235      Török Mira   247
     4×100     112</v>
      </c>
      <c r="C7" s="30">
        <f>[2]Be!$K$89</f>
        <v>1486</v>
      </c>
    </row>
    <row r="8" spans="1:3" ht="112.5" customHeight="1" x14ac:dyDescent="0.25">
      <c r="A8" s="28" t="s">
        <v>7</v>
      </c>
      <c r="B8" s="29" t="str">
        <f>[2]Be!$A$27&amp;CHAR(10)&amp;[2]Be!$A$29&amp;"   "&amp;[2]Be!$I$29&amp;"      "&amp;[2]Be!$A$30&amp;"   "&amp;[2]Be!$I$30&amp;CHAR(10)&amp;[2]Be!$A$31&amp;"   "&amp;[2]Be!$I$31&amp;"      "&amp;[2]Be!$A$32&amp;"   "&amp;[2]Be!$I$32&amp;CHAR(10)&amp;[2]Be!$A$33&amp;"   "&amp;[2]Be!$I$33&amp;"      "&amp;[2]Be!$A$34&amp;"   "&amp;[2]Be!$I$34&amp;CHAR(10)&amp;"     "&amp;[2]Be!$K$33&amp;"     "&amp;[2]Be!$K$34</f>
        <v>Áldás
Kirst Athina   313      Noé Nóra   301
Blumenau Edit   230      Ilkovits Hanna   265
Remák Sz. Eszter   198      Szalay Villő   238
     4×100     123</v>
      </c>
      <c r="C8" s="30">
        <f>[2]Be!$K$29</f>
        <v>1470</v>
      </c>
    </row>
    <row r="9" spans="1:3" ht="103.5" customHeight="1" x14ac:dyDescent="0.25">
      <c r="A9" s="28" t="s">
        <v>34</v>
      </c>
      <c r="B9" s="29" t="str">
        <f>[2]Be!$A$67&amp;CHAR(10)&amp;[2]Be!$A$69&amp;"   "&amp;[2]Be!$I$69&amp;"      "&amp;[2]Be!$A$70&amp;"   "&amp;[2]Be!$I$70&amp;CHAR(10)&amp;[2]Be!$A$71&amp;"   "&amp;[2]Be!$I$71&amp;"      "&amp;[2]Be!$A$72&amp;"   "&amp;[2]Be!$I$72&amp;CHAR(10)&amp;[2]Be!$A$73&amp;"   "&amp;[2]Be!$I$73&amp;"      "&amp;[2]Be!$A$74&amp;"   "&amp;[2]Be!$I$74&amp;CHAR(10)&amp;"     "&amp;[2]Be!$K$73&amp;"     "&amp;[2]Be!$K$74</f>
        <v>Klebi
Jörgwog Maja   246      Petró Dóra   204
Hackl Panna   171      Bubcsó Luca Sára   248
Fehér Boróka   299         0
     4×100     119</v>
      </c>
      <c r="C9" s="30">
        <f>[2]Be!$K$69</f>
        <v>1287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5" sqref="E5"/>
    </sheetView>
  </sheetViews>
  <sheetFormatPr defaultRowHeight="15" x14ac:dyDescent="0.25"/>
  <cols>
    <col min="2" max="2" width="47.42578125" customWidth="1"/>
    <col min="3" max="3" width="16" customWidth="1"/>
  </cols>
  <sheetData>
    <row r="1" spans="1:3" x14ac:dyDescent="0.25">
      <c r="A1" s="13" t="s">
        <v>38</v>
      </c>
      <c r="B1" s="13"/>
      <c r="C1" s="13"/>
    </row>
    <row r="2" spans="1:3" x14ac:dyDescent="0.25">
      <c r="A2" s="1"/>
      <c r="B2" s="37" t="s">
        <v>0</v>
      </c>
      <c r="C2" s="37" t="s">
        <v>1</v>
      </c>
    </row>
    <row r="3" spans="1:3" ht="96.75" customHeight="1" x14ac:dyDescent="0.25">
      <c r="A3" s="38" t="s">
        <v>2</v>
      </c>
      <c r="B3" s="39" t="str">
        <f>[4]Be!$A$57&amp;CHAR(10)&amp;[4]Be!$A$59&amp;"   "&amp;[4]Be!$K$59&amp;"      "&amp;[4]Be!$A$60&amp;"   "&amp;[4]Be!$K$60&amp;CHAR(10)&amp;[4]Be!$A$61&amp;"   "&amp;[4]Be!$K$61&amp;"      "&amp;[4]Be!$A$62&amp;"   "&amp;[4]Be!$K$62&amp;CHAR(10)&amp;[4]Be!$A$63&amp;"   "&amp;[4]Be!$K$63&amp;"      "&amp;[4]Be!$A$64&amp;"   "&amp;[4]Be!$K$64</f>
        <v>Fillér "A"
Karai Júlia   565      Kreácsik Zorka   470
Czipó Sára   483      Márkus Lídia   466
Irmes Rozi   448      Bíró Sára   502</v>
      </c>
      <c r="C3" s="30">
        <f>[4]Be!$M$59</f>
        <v>2486</v>
      </c>
    </row>
    <row r="4" spans="1:3" ht="84" customHeight="1" x14ac:dyDescent="0.25">
      <c r="A4" s="38" t="s">
        <v>3</v>
      </c>
      <c r="B4" s="40" t="str">
        <f>[4]Be!$A$27&amp;CHAR(10)&amp;[4]Be!$A$29&amp;"   "&amp;[4]Be!$K$29&amp;"      "&amp;[4]Be!$A$30&amp;"   "&amp;[4]Be!$K$30&amp;CHAR(10)&amp;[4]Be!$A$31&amp;"   "&amp;[4]Be!$K$31&amp;"      "&amp;[4]Be!$A$32&amp;"   "&amp;[4]Be!$K$32&amp;CHAR(10)&amp;[4]Be!$A$33&amp;"   "&amp;[4]Be!$K$33&amp;"      "&amp;[4]Be!$A$34&amp;"   "&amp;[4]Be!$K$34</f>
        <v>Áldás
Caroll Anna   547      Caroll Júlia   562
Karászi Renáta   389      Marcsek Anna   410
Tordai Mirtill   392      Borsányi Nóra   384</v>
      </c>
      <c r="C4" s="30">
        <f>[4]Be!$M$29</f>
        <v>2300</v>
      </c>
    </row>
    <row r="5" spans="1:3" ht="85.5" customHeight="1" x14ac:dyDescent="0.25">
      <c r="A5" s="38" t="s">
        <v>4</v>
      </c>
      <c r="B5" s="40" t="str">
        <f>[4]Be!$A$67&amp;CHAR(10)&amp;[4]Be!$A$69&amp;"   "&amp;[4]Be!$K$69&amp;"      "&amp;[4]Be!$A$70&amp;"   "&amp;[4]Be!$K$70&amp;CHAR(10)&amp;[4]Be!$A$71&amp;"   "&amp;[4]Be!$K$71&amp;"      "&amp;[4]Be!$A$72&amp;"   "&amp;[4]Be!$K$72&amp;CHAR(10)&amp;[4]Be!$A$73&amp;"   "&amp;[4]Be!$K$73&amp;"      "&amp;[4]Be!$A$74&amp;"   "&amp;[4]Be!$K$74</f>
        <v>Klebi
Kárpáti Nóra   404      Cseresnyés Lara   479
Gombos Lotti   429      Kaiser Násztya   292
Sós Eszter   443      Bari Abigél   478</v>
      </c>
      <c r="C5" s="30">
        <f>[4]Be!$M$69</f>
        <v>2233</v>
      </c>
    </row>
    <row r="6" spans="1:3" ht="89.25" customHeight="1" x14ac:dyDescent="0.25">
      <c r="A6" s="38" t="s">
        <v>5</v>
      </c>
      <c r="B6" s="39" t="str">
        <f>[4]Be!$A$97&amp;CHAR(10)&amp;[4]Be!$A$99&amp;"   "&amp;[4]Be!$K$99&amp;"      "&amp;[4]Be!$A$100&amp;"   "&amp;[4]Be!$K$100&amp;CHAR(10)&amp;[4]Be!$A$101&amp;"   "&amp;[4]Be!$K$101&amp;"      "&amp;[4]Be!$A$102&amp;"   "&amp;[4]Be!$K$102&amp;CHAR(10)&amp;[4]Be!$A$103&amp;"   "&amp;[4]Be!$K$103&amp;"      "&amp;[4]Be!$A$104&amp;"   "&amp;[4]Be!$K$104</f>
        <v>Fillér "B"
Kárpáti Bella   466      Sancaize Emily   483
Sztraka Bíborka   497      Viskárdi Barbara   369
Auguszt Abigél   394      Gál Rebeka   322</v>
      </c>
      <c r="C6" s="30">
        <f>[4]Be!$M$99</f>
        <v>2209</v>
      </c>
    </row>
    <row r="7" spans="1:3" ht="87" customHeight="1" x14ac:dyDescent="0.25">
      <c r="A7" s="38" t="s">
        <v>6</v>
      </c>
      <c r="B7" s="39" t="str">
        <f>[4]Be!$A$77&amp;CHAR(10)&amp;[4]Be!$A$79&amp;"   "&amp;[4]Be!$K$79&amp;"      "&amp;[4]Be!$A$80&amp;"   "&amp;[4]Be!$K$80&amp;CHAR(10)&amp;[4]Be!$A$81&amp;"   "&amp;[4]Be!$K$81&amp;"      "&amp;[4]Be!$A$82&amp;"   "&amp;[4]Be!$K$82&amp;CHAR(10)&amp;[4]Be!$A$83&amp;"   "&amp;[4]Be!$K$83&amp;"      "&amp;[4]Be!$A$84&amp;"   "&amp;[4]Be!$K$84</f>
        <v>Öku
Horváth Luca   433      Laczkó Eszter   511
Balás Réka   414      Váczi Rita   385
Ugrai Száva   366      Szabó Lilla   422</v>
      </c>
      <c r="C7" s="30">
        <f>[4]Be!$M$79</f>
        <v>2165</v>
      </c>
    </row>
    <row r="8" spans="1:3" ht="98.25" customHeight="1" x14ac:dyDescent="0.25">
      <c r="A8" s="38" t="s">
        <v>7</v>
      </c>
      <c r="B8" s="39" t="str">
        <f>[4]Be!$A$37&amp;CHAR(10)&amp;[4]Be!$A$39&amp;"   "&amp;[4]Be!$K$39&amp;"      "&amp;[4]Be!$A$40&amp;"   "&amp;[4]Be!$K$40&amp;CHAR(10)&amp;[4]Be!$A$41&amp;"   "&amp;[4]Be!$K$41&amp;"      "&amp;[4]Be!$A$42&amp;"   "&amp;[4]Be!$K$42&amp;CHAR(10)&amp;[4]Be!$A$43&amp;"   "&amp;[4]Be!$K$43&amp;"      "&amp;[4]Be!$A$44&amp;"   "&amp;[4]Be!$K$44</f>
        <v>Baár
Kis Eszter   341      Kapornai Fanni   527
Horváth Lizinica   373      Barta Imola   423
Kovács Dorottya   304      Durst Edit   459</v>
      </c>
      <c r="C8" s="30">
        <f>[4]Be!$M$39</f>
        <v>2123</v>
      </c>
    </row>
    <row r="9" spans="1:3" ht="89.25" customHeight="1" x14ac:dyDescent="0.25">
      <c r="A9" s="38" t="s">
        <v>34</v>
      </c>
      <c r="B9" s="40" t="str">
        <f>[4]Be!$A$87&amp;CHAR(10)&amp;[4]Be!$A$89&amp;"   "&amp;[4]Be!$K$89&amp;"      "&amp;[4]Be!$A$90&amp;"   "&amp;[4]Be!$K$90&amp;CHAR(10)&amp;[4]Be!$A$91&amp;"   "&amp;[4]Be!$K$91&amp;"      "&amp;[4]Be!$A$92&amp;"   "&amp;[4]Be!$K$92&amp;CHAR(10)&amp;[4]Be!$A$93&amp;"   "&amp;[4]Be!$K$93&amp;"      "&amp;[4]Be!$A$94&amp;"   "&amp;[4]Be!$K$94</f>
        <v>Szabó
Patakfalvi Mikolt   409      Sztancsik Enikő   432
Halmai Júlia   423      Tolnai Luca   415
Simó Lili   375         0</v>
      </c>
      <c r="C9" s="30">
        <f>[4]Be!$M$89</f>
        <v>2054</v>
      </c>
    </row>
    <row r="10" spans="1:3" ht="90.75" customHeight="1" x14ac:dyDescent="0.25">
      <c r="A10" s="38" t="s">
        <v>37</v>
      </c>
      <c r="B10" s="40" t="str">
        <f>[4]Be!$A$47&amp;CHAR(10)&amp;[4]Be!$A$49&amp;"   "&amp;[4]Be!$K$49&amp;"      "&amp;[4]Be!$A$50&amp;"   "&amp;[4]Be!$K$50&amp;CHAR(10)&amp;[4]Be!$A$51&amp;"   "&amp;[4]Be!$K$51&amp;"      "&amp;[4]Be!$A$52&amp;"   "&amp;[4]Be!$K$52&amp;CHAR(10)&amp;[4]Be!$A$53&amp;"   "&amp;[4]Be!$K$53&amp;"      "&amp;[4]Be!$A$54&amp;"   "&amp;[4]Be!$K$54</f>
        <v>Csik
Németh Natasa   370      Lőrincz Panna   513
Kókai Hajnalka   362      Márványkövi Zsófia   375
Paczók Laura   274         0</v>
      </c>
      <c r="C10" s="30">
        <f>[4]Be!$M$49</f>
        <v>1894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J3" sqref="J3"/>
    </sheetView>
  </sheetViews>
  <sheetFormatPr defaultRowHeight="15" x14ac:dyDescent="0.25"/>
  <cols>
    <col min="2" max="2" width="46" customWidth="1"/>
    <col min="3" max="3" width="15.42578125" customWidth="1"/>
  </cols>
  <sheetData>
    <row r="1" spans="1:3" s="51" customFormat="1" x14ac:dyDescent="0.25">
      <c r="A1" s="25" t="s">
        <v>41</v>
      </c>
      <c r="B1" s="25"/>
      <c r="C1" s="25"/>
    </row>
    <row r="2" spans="1:3" s="51" customFormat="1" x14ac:dyDescent="0.25">
      <c r="A2" s="52" t="s">
        <v>39</v>
      </c>
      <c r="B2" s="52" t="s">
        <v>0</v>
      </c>
      <c r="C2" s="52" t="s">
        <v>1</v>
      </c>
    </row>
    <row r="3" spans="1:3" ht="132.75" customHeight="1" x14ac:dyDescent="0.25">
      <c r="A3" s="41" t="s">
        <v>2</v>
      </c>
      <c r="B3" s="42" t="str">
        <f>[6]Be!$A$77&amp;CHAR(10)&amp;[6]Be!$A$79&amp;"   "&amp;[6]Be!$M$79&amp;"      "&amp;[6]Be!$A$80&amp;"   "&amp;[6]Be!$M$80&amp;CHAR(10)&amp;[6]Be!$A$81&amp;"   "&amp;[6]Be!$M$81&amp;"      "&amp;[6]Be!$A$82&amp;"   "&amp;[6]Be!$M$82&amp;CHAR(10)&amp;[6]Be!$A$83&amp;"   "&amp;[6]Be!$M$83&amp;"      "&amp;[6]Be!$A$84&amp;"   "&amp;[6]Be!$M$84</f>
        <v>Öku
Takács Zsófia   641      Sziebert Zsófia   477
Mesterca Laura   526      Jáwosa Regina   387
Vadász Noémi   303      Tóth Virág   401</v>
      </c>
      <c r="C3" s="43">
        <f>[6]Be!$O$79</f>
        <v>2432</v>
      </c>
    </row>
    <row r="4" spans="1:3" ht="99.75" customHeight="1" x14ac:dyDescent="0.25">
      <c r="A4" s="41" t="s">
        <v>3</v>
      </c>
      <c r="B4" s="42" t="str">
        <f>[6]Be!$A$37&amp;CHAR(10)&amp;[6]Be!$A$39&amp;"   "&amp;[6]Be!$M$39&amp;"      "&amp;[6]Be!$A$40&amp;"   "&amp;[6]Be!$M$40&amp;CHAR(10)&amp;[6]Be!$A$41&amp;"   "&amp;[6]Be!$M$41&amp;"      "&amp;[6]Be!$A$42&amp;"   "&amp;[6]Be!$M$42&amp;CHAR(10)&amp;[6]Be!$A$43&amp;"   "&amp;[6]Be!$M$43&amp;"      "&amp;[6]Be!$A$44&amp;"   "&amp;[6]Be!$M$44</f>
        <v>Baár
Menduina Flóra   348      Somogyi Boglárka   434
Ilyés Rozina   540      Nagy Boglárka   547
Füzi Laura   403      Pirka Zsófia   416</v>
      </c>
      <c r="C4" s="43">
        <f>[6]Be!$O$39</f>
        <v>2340</v>
      </c>
    </row>
    <row r="5" spans="1:3" ht="109.5" customHeight="1" x14ac:dyDescent="0.25">
      <c r="A5" s="41" t="s">
        <v>4</v>
      </c>
      <c r="B5" s="45" t="str">
        <f>[6]Be!$A$47&amp;CHAR(10)&amp;[6]Be!$A$49&amp;"   "&amp;[6]Be!$M$49&amp;"      "&amp;[6]Be!$A$50&amp;"   "&amp;[6]Be!$M$50&amp;CHAR(10)&amp;[6]Be!$A$51&amp;"   "&amp;[6]Be!$M$51&amp;"      "&amp;[6]Be!$A$52&amp;"   "&amp;[6]Be!$M$52&amp;CHAR(10)&amp;[6]Be!$A$53&amp;"   "&amp;[6]Be!$M$53&amp;"      "&amp;[6]Be!$A$54&amp;"   "&amp;[6]Be!$M$54</f>
        <v>Fillér
Nick Boglárka   325      Somfai Dóra   365
Mirzahosseini Donya   325      Csende bori   527
Barcsa Zsófia   474         0</v>
      </c>
      <c r="C5" s="43">
        <f>[6]Be!$O$49</f>
        <v>2016</v>
      </c>
    </row>
    <row r="6" spans="1:3" ht="104.25" customHeight="1" x14ac:dyDescent="0.25">
      <c r="A6" s="41" t="s">
        <v>5</v>
      </c>
      <c r="B6" s="45" t="str">
        <f>[6]Be!$A$67&amp;CHAR(10)&amp;[6]Be!$A$69&amp;"   "&amp;[6]Be!$M$69&amp;"      "&amp;[6]Be!$A$70&amp;"   "&amp;[6]Be!$M$70&amp;CHAR(10)&amp;[6]Be!$A$71&amp;"   "&amp;[6]Be!$M$71&amp;"      "&amp;[6]Be!$A$72&amp;"   "&amp;[6]Be!$M$72&amp;CHAR(10)&amp;[6]Be!$A$73&amp;"   "&amp;[6]Be!$M$73&amp;"      "&amp;[6]Be!$A$74&amp;"   "&amp;[6]Be!$M$74</f>
        <v>Móricz
Lukácsi Angéla   459      Palotai Rozi   462
Vattai Lea   283      Adorján Zsófia   296
Gőgh Wanda   285      Varga Cintia Vanessza   339</v>
      </c>
      <c r="C6" s="43">
        <f>[6]Be!$O$69</f>
        <v>1841</v>
      </c>
    </row>
    <row r="7" spans="1:3" ht="93" customHeight="1" x14ac:dyDescent="0.25">
      <c r="A7" s="41" t="s">
        <v>6</v>
      </c>
      <c r="B7" s="44" t="str">
        <f>[6]Be!$A$27&amp;CHAR(10)&amp;[6]Be!$A$29&amp;"   "&amp;[6]Be!$M$29&amp;"      "&amp;[6]Be!$A$30&amp;"   "&amp;[6]Be!$M$30&amp;CHAR(10)&amp;[6]Be!$A$31&amp;"   "&amp;[6]Be!$M$31&amp;"      "&amp;[6]Be!$A$32&amp;"   "&amp;[6]Be!$M$32&amp;CHAR(10)&amp;[6]Be!$A$33&amp;"   "&amp;[6]Be!$M$33&amp;"      "&amp;[6]Be!$A$34&amp;"   "&amp;[6]Be!$M$34</f>
        <v>Áldás
Ivanovics Réka   513      Vauver Lili   413
Szín Imola   450      Borsányi Nóra   396
   0         0</v>
      </c>
      <c r="C7" s="43">
        <f>[6]Be!$O$29</f>
        <v>1772</v>
      </c>
    </row>
    <row r="8" spans="1:3" ht="94.5" customHeight="1" x14ac:dyDescent="0.25">
      <c r="A8" s="41" t="s">
        <v>7</v>
      </c>
      <c r="B8" s="42" t="str">
        <f>[6]Be!$A$57&amp;CHAR(10)&amp;[6]Be!$A$59&amp;"   "&amp;[6]Be!$M$59&amp;"      "&amp;[6]Be!$A$60&amp;"   "&amp;[6]Be!$M$60&amp;CHAR(10)&amp;[6]Be!$A$61&amp;"   "&amp;[6]Be!$M$61&amp;"      "&amp;[6]Be!$A$62&amp;"   "&amp;[6]Be!$M$62&amp;CHAR(10)&amp;[6]Be!$A$63&amp;"   "&amp;[6]Be!$M$63&amp;"      "&amp;[6]Be!$A$64&amp;"   "&amp;[6]Be!$M$64</f>
        <v>Klebi
Kosiba Zsófia   278      Dobrodiszki Lilien   453
   0         0
   0         0</v>
      </c>
      <c r="C8" s="43">
        <f>[6]Be!$O$59</f>
        <v>731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I.Fiú</vt:lpstr>
      <vt:lpstr>II.Fiú</vt:lpstr>
      <vt:lpstr>III.Fiú</vt:lpstr>
      <vt:lpstr>IV.fiú</vt:lpstr>
      <vt:lpstr>I.Leány</vt:lpstr>
      <vt:lpstr>II.Leány</vt:lpstr>
      <vt:lpstr>III.Leány</vt:lpstr>
      <vt:lpstr>IV.Leány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pohl.krisztina</dc:creator>
  <cp:lastModifiedBy>pohl.krisztina</cp:lastModifiedBy>
  <dcterms:created xsi:type="dcterms:W3CDTF">2017-05-03T12:02:15Z</dcterms:created>
  <dcterms:modified xsi:type="dcterms:W3CDTF">2017-05-04T08:17:50Z</dcterms:modified>
</cp:coreProperties>
</file>